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04-CommercialFrance\22-Boutique\TARIFS\2026\Export\"/>
    </mc:Choice>
  </mc:AlternateContent>
  <bookViews>
    <workbookView xWindow="0" yWindow="0" windowWidth="28800" windowHeight="12300"/>
  </bookViews>
  <sheets>
    <sheet name="MAGNUMS US" sheetId="1" r:id="rId1"/>
  </sheets>
  <definedNames>
    <definedName name="_xlnm._FilterDatabase" localSheetId="0" hidden="1">'MAGNUMS US'!$A$4:$G$59</definedName>
    <definedName name="_xlnm.Print_Area" localSheetId="0">'MAGNUMS US'!$A$1:$I$59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F7" i="1"/>
  <c r="F8" i="1"/>
  <c r="F9" i="1"/>
  <c r="F6" i="1"/>
  <c r="F11" i="1"/>
  <c r="F35" i="1"/>
  <c r="F33" i="1"/>
  <c r="F32" i="1"/>
  <c r="F31" i="1"/>
  <c r="F42" i="1"/>
  <c r="F18" i="1"/>
  <c r="F49" i="1" l="1"/>
  <c r="F37" i="1" l="1"/>
  <c r="E55" i="1" l="1"/>
  <c r="F52" i="1"/>
  <c r="F51" i="1"/>
  <c r="F29" i="1"/>
  <c r="F26" i="1"/>
  <c r="F58" i="1" l="1"/>
  <c r="F23" i="1"/>
  <c r="F21" i="1"/>
  <c r="F20" i="1"/>
  <c r="F19" i="1"/>
  <c r="F17" i="1"/>
  <c r="F16" i="1"/>
  <c r="F15" i="1"/>
  <c r="F14" i="1"/>
  <c r="F12" i="1"/>
  <c r="F54" i="1"/>
  <c r="F53" i="1"/>
  <c r="F50" i="1"/>
  <c r="F48" i="1"/>
  <c r="F47" i="1"/>
  <c r="F46" i="1"/>
  <c r="F44" i="1"/>
  <c r="F41" i="1"/>
  <c r="F38" i="1"/>
  <c r="F28" i="1"/>
  <c r="F27" i="1"/>
  <c r="F25" i="1"/>
  <c r="F24" i="1"/>
  <c r="F55" i="1" l="1"/>
  <c r="F56" i="1" s="1"/>
  <c r="F57" i="1" l="1"/>
  <c r="F59" i="1" s="1"/>
</calcChain>
</file>

<file path=xl/sharedStrings.xml><?xml version="1.0" encoding="utf-8"?>
<sst xmlns="http://schemas.openxmlformats.org/spreadsheetml/2006/main" count="138" uniqueCount="74">
  <si>
    <t>COLOUR</t>
  </si>
  <si>
    <t>APPELLATION</t>
  </si>
  <si>
    <t>VINTAGE</t>
  </si>
  <si>
    <t>WHITE</t>
  </si>
  <si>
    <t>QUANTITY</t>
  </si>
  <si>
    <t>TOTAL</t>
  </si>
  <si>
    <t>RED</t>
  </si>
  <si>
    <t>GRAND TOTAL</t>
  </si>
  <si>
    <t>AVAILIBILITY</t>
  </si>
  <si>
    <t xml:space="preserve">CORTON-POUGETS GRAND CRU </t>
  </si>
  <si>
    <t xml:space="preserve">CHAPELLE-CHAMBERTIN GRAND CRU </t>
  </si>
  <si>
    <t xml:space="preserve">CLOS DE LA ROCHE GRAND CRU </t>
  </si>
  <si>
    <t xml:space="preserve">CLOS VOUGEOT GRAND CRU </t>
  </si>
  <si>
    <t xml:space="preserve">CORTON-CHARLEMAGNE GRAND CRU </t>
  </si>
  <si>
    <t>GRANDS CRUS COTE D'OR</t>
  </si>
  <si>
    <t>POMMARD PREMIER CRU GRANDS EPENOTS</t>
  </si>
  <si>
    <t>NUITS-SAINT-GEORGES PREMIER CRU LES BOUDOTS</t>
  </si>
  <si>
    <t>CHAMBOLLE-MUSIGNY PREMIER CRU LES BAUDES</t>
  </si>
  <si>
    <t>BEAUNE PREMIER CRU GRÈVES LE CLOS BLANC</t>
  </si>
  <si>
    <r>
      <t xml:space="preserve">BEAUNE PREMIER CRU CLOS DES URSULES </t>
    </r>
    <r>
      <rPr>
        <i/>
        <sz val="11"/>
        <color theme="1"/>
        <rFont val="Calibri"/>
        <family val="2"/>
        <scheme val="minor"/>
      </rPr>
      <t>MONOPOLE</t>
    </r>
  </si>
  <si>
    <r>
      <t xml:space="preserve">VOLNAY PREMIER CRU CLOS DE LA BARRE </t>
    </r>
    <r>
      <rPr>
        <i/>
        <sz val="11"/>
        <color theme="1"/>
        <rFont val="Calibri"/>
        <family val="2"/>
        <scheme val="minor"/>
      </rPr>
      <t>MONOPOLE</t>
    </r>
  </si>
  <si>
    <t>LIMITED QUANTITY</t>
  </si>
  <si>
    <t>PREMIERS CRUS - COTE D'OR</t>
  </si>
  <si>
    <t>GRANDS CRUS - COTE D'OR</t>
  </si>
  <si>
    <t>EX-CELLARS
PRICE</t>
  </si>
  <si>
    <t>VOLNAY PREMIER CRU SANTENOTS</t>
  </si>
  <si>
    <t xml:space="preserve">CORTON GREVES GRAND CRU </t>
  </si>
  <si>
    <t>OLD VINTAGES</t>
  </si>
  <si>
    <t>BONNES MARES GRAND CRU</t>
  </si>
  <si>
    <t>VERY LIMITED QUANTITY</t>
  </si>
  <si>
    <t xml:space="preserve">Founded in 1859, owner of 470 acres of vineyards in Burgundy, 
Maison Louis Jadot wines are recognized for their quality and consistency.
Our phylosophy is based on one simple vision: to maintain the greatness of Burgundy's great terroirs for all time. </t>
  </si>
  <si>
    <t>3 MAGNUMS</t>
  </si>
  <si>
    <t>6 MAGNUMS</t>
  </si>
  <si>
    <t>9 MAGNUMS</t>
  </si>
  <si>
    <t>12 MAGNUMS</t>
  </si>
  <si>
    <t>18 MAGNUMS</t>
  </si>
  <si>
    <t>21 MAGNUMS</t>
  </si>
  <si>
    <t>24 MAGNUMS</t>
  </si>
  <si>
    <t>27 MAGNUMS</t>
  </si>
  <si>
    <t>30 MAGNUMS</t>
  </si>
  <si>
    <r>
      <t xml:space="preserve">BEAUNE PREMIER CRU </t>
    </r>
    <r>
      <rPr>
        <i/>
        <sz val="11"/>
        <color theme="1"/>
        <rFont val="Calibri"/>
        <family val="2"/>
        <scheme val="minor"/>
      </rPr>
      <t>CELEBRATION</t>
    </r>
  </si>
  <si>
    <r>
      <t xml:space="preserve">BEAUNE 1ER CRU CLOS DES URSULES, </t>
    </r>
    <r>
      <rPr>
        <i/>
        <sz val="11"/>
        <color theme="1"/>
        <rFont val="Calibri"/>
        <family val="2"/>
        <scheme val="minor"/>
      </rPr>
      <t>MONOPOLE</t>
    </r>
  </si>
  <si>
    <t>GEVREY-CHAMBERTIN 1ER CRU POISSENOT</t>
  </si>
  <si>
    <t xml:space="preserve">CORTON POUGETS GRAND CRU </t>
  </si>
  <si>
    <t>CLOS VOUGEOT GRAND CRU</t>
  </si>
  <si>
    <t xml:space="preserve">GEVREY-CHAMBERTIN 1ER CRU CAZETIERS </t>
  </si>
  <si>
    <t>CHAMBOLLE-MUSIGNY PREMIER CRU LES SENTIERS</t>
  </si>
  <si>
    <t>CHAMBERTIN GRAND CRU</t>
  </si>
  <si>
    <t>CHAMBERTIN CLOS DE BEZE GRAND CRU</t>
  </si>
  <si>
    <t>CHARMES CHAMBERTIN GRAND CRU</t>
  </si>
  <si>
    <t>2026 PRICE LIST - MAGNUMS</t>
  </si>
  <si>
    <r>
      <t xml:space="preserve">SANTENAY 1ER CRU CLOS FAUBARD, </t>
    </r>
    <r>
      <rPr>
        <i/>
        <sz val="11"/>
        <color theme="1"/>
        <rFont val="Calibri"/>
        <family val="2"/>
        <scheme val="minor"/>
      </rPr>
      <t>EXCLUSIVITY</t>
    </r>
  </si>
  <si>
    <t>BEAUNE 1ER CRU BOUCHEROTTES</t>
  </si>
  <si>
    <t>BEAUNE 1ER CRU CLOS DES COUCHEREAUX</t>
  </si>
  <si>
    <t>NUITS-SAINT-GEORGES PREMIER CRU VAUCRAINS</t>
  </si>
  <si>
    <t>MOREY-SAINT-DENIS 1ER CRU CLOS DES ORMES</t>
  </si>
  <si>
    <t>INSURANCE - 4%</t>
  </si>
  <si>
    <t>AIR FREIGHT</t>
  </si>
  <si>
    <t>MAIL BOXES - AIR FREIGHT
Day + 30</t>
  </si>
  <si>
    <t>10% TARIFF</t>
  </si>
  <si>
    <t>BÂTARD-MONTRACHET GRAND CRU</t>
  </si>
  <si>
    <t>VILLAGES - COTE D'OR</t>
  </si>
  <si>
    <t>SANTENAY CLOS DE MALTE</t>
  </si>
  <si>
    <t>PERNAND-VERGELESSES CLOS DE LA CROIX DE PIERRE</t>
  </si>
  <si>
    <t>MEURSAULT LES CHEVALIERES</t>
  </si>
  <si>
    <t>PREMIERS CRUS - CHABLISIEN</t>
  </si>
  <si>
    <t>CHABLIS 1ER CRU MONTEE DE TONNERRE</t>
  </si>
  <si>
    <t>LIMITED QUANITY</t>
  </si>
  <si>
    <t>PERNAND-VERGELESSES 1ER CRU CLOS DE LA CROIX DE PIERRE</t>
  </si>
  <si>
    <t>POMMARD</t>
  </si>
  <si>
    <t>MONTHELIE SOUS-ROCHES</t>
  </si>
  <si>
    <t>BEAUNE PREMIER CRU THEURONS</t>
  </si>
  <si>
    <t>GEVREY-CHAMBERTIN</t>
  </si>
  <si>
    <t>MEURSAULT 1ER CRU CHARMES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</si>
</sst>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Palatino Linotype"/>
      <family val="1"/>
    </font>
    <font>
      <b/>
      <sz val="11"/>
      <color theme="1"/>
      <name val="Palatino Linotype"/>
      <family val="1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44" fontId="0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0" fillId="0" borderId="2" xfId="0" applyBorder="1" applyAlignment="1">
      <alignment horizontal="right" vertical="center"/>
    </xf>
    <xf numFmtId="164" fontId="0" fillId="0" borderId="7" xfId="0" applyNumberForma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0" fillId="0" borderId="9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164" fontId="0" fillId="0" borderId="1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7" borderId="1" xfId="0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4" borderId="5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1695450</xdr:colOff>
      <xdr:row>0</xdr:row>
      <xdr:rowOff>0</xdr:rowOff>
    </xdr:from>
    <xdr:to>
      <xdr:col>3</xdr:col>
      <xdr:colOff>461382</xdr:colOff>
      <xdr:row>0</xdr:row>
      <xdr:rowOff>1476375</xdr:rowOff>
    </xdr:to>
    <xdr:pic>
      <xdr:nvPicPr>
        <xdr:cNvPr id="3" name="Image 2" descr="\\tsclient\O\Marketing\LOGO LJ + CDJ + FERRET\LOGO LOUIS JADOT (11,27X4,09)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0"/>
          <a:ext cx="4057650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tabSelected="1" topLeftCell="A22" zoomScale="85" zoomScaleNormal="85" workbookViewId="0">
      <selection activeCell="I20" sqref="I20"/>
    </sheetView>
  </sheetViews>
  <sheetFormatPr baseColWidth="10" defaultColWidth="11.42578125" defaultRowHeight="20.100000000000001" customHeight="1" x14ac:dyDescent="0.25"/>
  <cols>
    <col min="1" max="1" width="8.85546875" style="4" customWidth="1"/>
    <col min="2" max="2" width="67.85546875" style="4" customWidth="1"/>
    <col min="3" max="3" width="11.42578125" style="1"/>
    <col min="4" max="6" width="12.7109375" style="1" customWidth="1"/>
    <col min="7" max="7" width="28.42578125" style="4" customWidth="1"/>
    <col min="8" max="9" width="15.7109375" style="4" customWidth="1"/>
    <col min="10" max="16384" width="11.42578125" style="4"/>
  </cols>
  <sheetData>
    <row r="1" spans="1:9" ht="147.75" customHeight="1" x14ac:dyDescent="0.25"/>
    <row r="2" spans="1:9" ht="68.25" customHeight="1" x14ac:dyDescent="0.25">
      <c r="A2" s="41" t="s">
        <v>30</v>
      </c>
      <c r="B2" s="41"/>
      <c r="C2" s="41"/>
      <c r="D2" s="41"/>
      <c r="E2" s="41"/>
      <c r="F2" s="41"/>
      <c r="G2" s="41"/>
    </row>
    <row r="3" spans="1:9" ht="43.5" customHeight="1" x14ac:dyDescent="0.25">
      <c r="A3" s="42" t="s">
        <v>50</v>
      </c>
      <c r="B3" s="42"/>
      <c r="C3" s="42"/>
      <c r="D3" s="42"/>
      <c r="E3" s="42"/>
      <c r="F3" s="42"/>
      <c r="G3" s="42"/>
      <c r="H3" s="16"/>
      <c r="I3" s="16"/>
    </row>
    <row r="4" spans="1:9" ht="39" customHeight="1" x14ac:dyDescent="0.25">
      <c r="A4" s="6" t="s">
        <v>0</v>
      </c>
      <c r="B4" s="6" t="s">
        <v>1</v>
      </c>
      <c r="C4" s="7" t="s">
        <v>2</v>
      </c>
      <c r="D4" s="27" t="s">
        <v>24</v>
      </c>
      <c r="E4" s="7" t="s">
        <v>4</v>
      </c>
      <c r="F4" s="7" t="s">
        <v>5</v>
      </c>
      <c r="G4" s="7" t="s">
        <v>8</v>
      </c>
      <c r="H4" s="43" t="s">
        <v>58</v>
      </c>
      <c r="I4" s="44"/>
    </row>
    <row r="5" spans="1:9" ht="20.100000000000001" customHeight="1" x14ac:dyDescent="0.25">
      <c r="A5" s="24" t="s">
        <v>6</v>
      </c>
      <c r="B5" s="24" t="s">
        <v>61</v>
      </c>
      <c r="C5" s="23"/>
      <c r="D5" s="23"/>
      <c r="E5" s="23"/>
      <c r="F5" s="23"/>
      <c r="G5" s="23"/>
      <c r="H5" s="39" t="s">
        <v>31</v>
      </c>
      <c r="I5" s="40">
        <v>125</v>
      </c>
    </row>
    <row r="6" spans="1:9" ht="20.100000000000001" customHeight="1" x14ac:dyDescent="0.25">
      <c r="A6" s="9" t="s">
        <v>6</v>
      </c>
      <c r="B6" s="49" t="s">
        <v>62</v>
      </c>
      <c r="C6" s="50">
        <v>2024</v>
      </c>
      <c r="D6" s="51">
        <v>54</v>
      </c>
      <c r="E6" s="48"/>
      <c r="F6" s="5">
        <f t="shared" ref="F6:F9" si="0">D6*E6</f>
        <v>0</v>
      </c>
      <c r="G6" s="48"/>
      <c r="H6" s="39" t="s">
        <v>32</v>
      </c>
      <c r="I6" s="40">
        <v>205</v>
      </c>
    </row>
    <row r="7" spans="1:9" ht="20.100000000000001" customHeight="1" x14ac:dyDescent="0.25">
      <c r="A7" s="9" t="s">
        <v>6</v>
      </c>
      <c r="B7" s="49" t="s">
        <v>70</v>
      </c>
      <c r="C7" s="50">
        <v>2023</v>
      </c>
      <c r="D7" s="51">
        <v>54</v>
      </c>
      <c r="E7" s="48"/>
      <c r="F7" s="5">
        <f t="shared" si="0"/>
        <v>0</v>
      </c>
      <c r="G7" s="48"/>
      <c r="H7" s="39" t="s">
        <v>33</v>
      </c>
      <c r="I7" s="40">
        <v>280</v>
      </c>
    </row>
    <row r="8" spans="1:9" ht="20.100000000000001" customHeight="1" x14ac:dyDescent="0.25">
      <c r="A8" s="9" t="s">
        <v>6</v>
      </c>
      <c r="B8" s="49" t="s">
        <v>69</v>
      </c>
      <c r="C8" s="50">
        <v>2023</v>
      </c>
      <c r="D8" s="51">
        <v>96</v>
      </c>
      <c r="E8" s="48"/>
      <c r="F8" s="5">
        <f t="shared" si="0"/>
        <v>0</v>
      </c>
      <c r="G8" s="48"/>
      <c r="H8" s="39" t="s">
        <v>34</v>
      </c>
      <c r="I8" s="40">
        <v>355</v>
      </c>
    </row>
    <row r="9" spans="1:9" ht="20.100000000000001" customHeight="1" x14ac:dyDescent="0.25">
      <c r="A9" s="47" t="s">
        <v>6</v>
      </c>
      <c r="B9" s="49" t="s">
        <v>72</v>
      </c>
      <c r="C9" s="50">
        <v>2024</v>
      </c>
      <c r="D9" s="51">
        <v>110</v>
      </c>
      <c r="E9" s="48"/>
      <c r="F9" s="5">
        <f t="shared" si="0"/>
        <v>0</v>
      </c>
      <c r="G9" s="48"/>
      <c r="H9" s="39" t="s">
        <v>35</v>
      </c>
      <c r="I9" s="40">
        <v>505</v>
      </c>
    </row>
    <row r="10" spans="1:9" ht="20.100000000000001" customHeight="1" x14ac:dyDescent="0.25">
      <c r="A10" s="24" t="s">
        <v>6</v>
      </c>
      <c r="B10" s="24" t="s">
        <v>22</v>
      </c>
      <c r="C10" s="23"/>
      <c r="D10" s="23"/>
      <c r="E10" s="23"/>
      <c r="F10" s="23"/>
      <c r="G10" s="23"/>
      <c r="H10" s="39" t="s">
        <v>36</v>
      </c>
      <c r="I10" s="40">
        <v>585</v>
      </c>
    </row>
    <row r="11" spans="1:9" ht="20.100000000000001" customHeight="1" x14ac:dyDescent="0.25">
      <c r="A11" s="9" t="s">
        <v>6</v>
      </c>
      <c r="B11" s="49" t="s">
        <v>68</v>
      </c>
      <c r="C11" s="50">
        <v>2024</v>
      </c>
      <c r="D11" s="51">
        <v>62</v>
      </c>
      <c r="E11" s="50"/>
      <c r="F11" s="5">
        <f t="shared" ref="F11:F21" si="1">D11*E11</f>
        <v>0</v>
      </c>
      <c r="G11" s="50"/>
      <c r="H11" s="39" t="s">
        <v>37</v>
      </c>
      <c r="I11" s="40">
        <v>650</v>
      </c>
    </row>
    <row r="12" spans="1:9" ht="20.100000000000001" customHeight="1" x14ac:dyDescent="0.25">
      <c r="A12" s="9" t="s">
        <v>6</v>
      </c>
      <c r="B12" s="3" t="s">
        <v>40</v>
      </c>
      <c r="C12" s="2">
        <v>2020</v>
      </c>
      <c r="D12" s="5">
        <v>84</v>
      </c>
      <c r="E12" s="3"/>
      <c r="F12" s="5">
        <f t="shared" si="1"/>
        <v>0</v>
      </c>
      <c r="G12" s="28"/>
      <c r="H12" s="39" t="s">
        <v>38</v>
      </c>
      <c r="I12" s="40">
        <v>725</v>
      </c>
    </row>
    <row r="13" spans="1:9" ht="20.100000000000001" customHeight="1" x14ac:dyDescent="0.25">
      <c r="A13" s="9" t="s">
        <v>6</v>
      </c>
      <c r="B13" s="3" t="s">
        <v>71</v>
      </c>
      <c r="C13" s="2">
        <v>2023</v>
      </c>
      <c r="D13" s="5">
        <v>84</v>
      </c>
      <c r="E13" s="3"/>
      <c r="F13" s="5"/>
      <c r="G13" s="28"/>
      <c r="H13" s="39" t="s">
        <v>39</v>
      </c>
      <c r="I13" s="40">
        <v>795</v>
      </c>
    </row>
    <row r="14" spans="1:9" ht="20.100000000000001" customHeight="1" x14ac:dyDescent="0.25">
      <c r="A14" s="9" t="s">
        <v>6</v>
      </c>
      <c r="B14" s="3" t="s">
        <v>19</v>
      </c>
      <c r="C14" s="2">
        <v>2022</v>
      </c>
      <c r="D14" s="5">
        <v>146</v>
      </c>
      <c r="E14" s="3"/>
      <c r="F14" s="5">
        <f t="shared" si="1"/>
        <v>0</v>
      </c>
      <c r="G14" s="3"/>
    </row>
    <row r="15" spans="1:9" ht="20.100000000000001" customHeight="1" x14ac:dyDescent="0.25">
      <c r="A15" s="9" t="s">
        <v>6</v>
      </c>
      <c r="B15" s="3" t="s">
        <v>20</v>
      </c>
      <c r="C15" s="2">
        <v>2019</v>
      </c>
      <c r="D15" s="5">
        <v>132</v>
      </c>
      <c r="E15" s="3"/>
      <c r="F15" s="5">
        <f t="shared" si="1"/>
        <v>0</v>
      </c>
      <c r="G15" s="3"/>
    </row>
    <row r="16" spans="1:9" ht="20.100000000000001" customHeight="1" x14ac:dyDescent="0.25">
      <c r="A16" s="9" t="s">
        <v>6</v>
      </c>
      <c r="B16" s="3" t="s">
        <v>25</v>
      </c>
      <c r="C16" s="2">
        <v>2018</v>
      </c>
      <c r="D16" s="5">
        <v>132</v>
      </c>
      <c r="E16" s="3"/>
      <c r="F16" s="5">
        <f t="shared" si="1"/>
        <v>0</v>
      </c>
      <c r="G16" s="3"/>
    </row>
    <row r="17" spans="1:9" ht="20.100000000000001" customHeight="1" x14ac:dyDescent="0.25">
      <c r="A17" s="9" t="s">
        <v>6</v>
      </c>
      <c r="B17" s="3" t="s">
        <v>15</v>
      </c>
      <c r="C17" s="2">
        <v>2020</v>
      </c>
      <c r="D17" s="5">
        <v>156</v>
      </c>
      <c r="E17" s="3"/>
      <c r="F17" s="5">
        <f t="shared" si="1"/>
        <v>0</v>
      </c>
      <c r="G17" s="3"/>
    </row>
    <row r="18" spans="1:9" ht="20.100000000000001" customHeight="1" x14ac:dyDescent="0.25">
      <c r="A18" s="9" t="s">
        <v>6</v>
      </c>
      <c r="B18" s="3" t="s">
        <v>45</v>
      </c>
      <c r="C18" s="2">
        <v>2018</v>
      </c>
      <c r="D18" s="5">
        <v>212</v>
      </c>
      <c r="E18" s="3"/>
      <c r="F18" s="5">
        <f t="shared" si="1"/>
        <v>0</v>
      </c>
      <c r="G18" s="3"/>
    </row>
    <row r="19" spans="1:9" ht="20.100000000000001" customHeight="1" x14ac:dyDescent="0.25">
      <c r="A19" s="9" t="s">
        <v>6</v>
      </c>
      <c r="B19" s="3" t="s">
        <v>16</v>
      </c>
      <c r="C19" s="2">
        <v>2019</v>
      </c>
      <c r="D19" s="5">
        <v>190</v>
      </c>
      <c r="E19" s="3"/>
      <c r="F19" s="5">
        <f t="shared" si="1"/>
        <v>0</v>
      </c>
      <c r="G19" s="3"/>
    </row>
    <row r="20" spans="1:9" ht="20.100000000000001" customHeight="1" x14ac:dyDescent="0.25">
      <c r="A20" s="9" t="s">
        <v>6</v>
      </c>
      <c r="B20" s="3" t="s">
        <v>46</v>
      </c>
      <c r="C20" s="2">
        <v>2018</v>
      </c>
      <c r="D20" s="5">
        <v>190</v>
      </c>
      <c r="E20" s="3"/>
      <c r="F20" s="5">
        <f t="shared" si="1"/>
        <v>0</v>
      </c>
      <c r="G20" s="3"/>
    </row>
    <row r="21" spans="1:9" ht="20.100000000000001" customHeight="1" x14ac:dyDescent="0.25">
      <c r="A21" s="9" t="s">
        <v>6</v>
      </c>
      <c r="B21" s="3" t="s">
        <v>17</v>
      </c>
      <c r="C21" s="2">
        <v>2020</v>
      </c>
      <c r="D21" s="5">
        <v>230</v>
      </c>
      <c r="E21" s="3"/>
      <c r="F21" s="5">
        <f t="shared" si="1"/>
        <v>0</v>
      </c>
      <c r="G21" s="3" t="s">
        <v>29</v>
      </c>
      <c r="H21" s="14"/>
      <c r="I21" s="15"/>
    </row>
    <row r="22" spans="1:9" ht="20.100000000000001" customHeight="1" x14ac:dyDescent="0.25">
      <c r="A22" s="24" t="s">
        <v>6</v>
      </c>
      <c r="B22" s="24" t="s">
        <v>14</v>
      </c>
      <c r="C22" s="21"/>
      <c r="D22" s="22"/>
      <c r="E22" s="20"/>
      <c r="F22" s="22"/>
      <c r="G22" s="20"/>
      <c r="H22" s="14"/>
      <c r="I22" s="15"/>
    </row>
    <row r="23" spans="1:9" ht="20.100000000000001" customHeight="1" x14ac:dyDescent="0.25">
      <c r="A23" s="9" t="s">
        <v>6</v>
      </c>
      <c r="B23" s="3" t="s">
        <v>9</v>
      </c>
      <c r="C23" s="2">
        <v>2019</v>
      </c>
      <c r="D23" s="5">
        <v>218</v>
      </c>
      <c r="E23" s="3"/>
      <c r="F23" s="5">
        <f>D23*E23</f>
        <v>0</v>
      </c>
      <c r="G23" s="3"/>
      <c r="H23" s="14"/>
      <c r="I23" s="15"/>
    </row>
    <row r="24" spans="1:9" ht="20.100000000000001" customHeight="1" x14ac:dyDescent="0.25">
      <c r="A24" s="9" t="s">
        <v>6</v>
      </c>
      <c r="B24" s="3" t="s">
        <v>26</v>
      </c>
      <c r="C24" s="2">
        <v>2018</v>
      </c>
      <c r="D24" s="5">
        <v>218</v>
      </c>
      <c r="E24" s="3"/>
      <c r="F24" s="5">
        <f t="shared" ref="F24:F28" si="2">D24*E24</f>
        <v>0</v>
      </c>
      <c r="G24" s="3"/>
      <c r="H24" s="14"/>
      <c r="I24" s="15"/>
    </row>
    <row r="25" spans="1:9" ht="20.100000000000001" customHeight="1" x14ac:dyDescent="0.25">
      <c r="A25" s="9" t="s">
        <v>6</v>
      </c>
      <c r="B25" s="3" t="s">
        <v>12</v>
      </c>
      <c r="C25" s="2">
        <v>2018</v>
      </c>
      <c r="D25" s="5">
        <v>378</v>
      </c>
      <c r="E25" s="3"/>
      <c r="F25" s="5">
        <f t="shared" si="2"/>
        <v>0</v>
      </c>
      <c r="G25" s="3"/>
      <c r="H25" s="14"/>
      <c r="I25" s="15"/>
    </row>
    <row r="26" spans="1:9" ht="20.100000000000001" customHeight="1" x14ac:dyDescent="0.25">
      <c r="A26" s="9" t="s">
        <v>6</v>
      </c>
      <c r="B26" s="3" t="s">
        <v>49</v>
      </c>
      <c r="C26" s="2">
        <v>2018</v>
      </c>
      <c r="D26" s="5">
        <v>538</v>
      </c>
      <c r="E26" s="3"/>
      <c r="F26" s="5">
        <f t="shared" si="2"/>
        <v>0</v>
      </c>
      <c r="G26" s="3"/>
      <c r="H26" s="14"/>
      <c r="I26" s="15"/>
    </row>
    <row r="27" spans="1:9" ht="20.100000000000001" customHeight="1" x14ac:dyDescent="0.25">
      <c r="A27" s="9" t="s">
        <v>6</v>
      </c>
      <c r="B27" s="3" t="s">
        <v>47</v>
      </c>
      <c r="C27" s="2">
        <v>2017</v>
      </c>
      <c r="D27" s="5">
        <v>616</v>
      </c>
      <c r="E27" s="3"/>
      <c r="F27" s="5">
        <f t="shared" si="2"/>
        <v>0</v>
      </c>
      <c r="G27" s="3" t="s">
        <v>29</v>
      </c>
      <c r="H27" s="14"/>
      <c r="I27" s="15"/>
    </row>
    <row r="28" spans="1:9" ht="20.100000000000001" customHeight="1" x14ac:dyDescent="0.25">
      <c r="A28" s="9" t="s">
        <v>6</v>
      </c>
      <c r="B28" s="4" t="s">
        <v>48</v>
      </c>
      <c r="C28" s="2">
        <v>2020</v>
      </c>
      <c r="D28" s="17">
        <v>918</v>
      </c>
      <c r="E28" s="3"/>
      <c r="F28" s="5">
        <f t="shared" si="2"/>
        <v>0</v>
      </c>
      <c r="G28" s="3" t="s">
        <v>29</v>
      </c>
      <c r="H28" s="14"/>
      <c r="I28" s="15"/>
    </row>
    <row r="29" spans="1:9" ht="20.100000000000001" customHeight="1" x14ac:dyDescent="0.25">
      <c r="A29" s="9" t="s">
        <v>6</v>
      </c>
      <c r="B29" s="3" t="s">
        <v>28</v>
      </c>
      <c r="C29" s="2">
        <v>2018</v>
      </c>
      <c r="D29" s="5">
        <v>918</v>
      </c>
      <c r="E29" s="3"/>
      <c r="F29" s="5">
        <f t="shared" ref="F29" si="3">D29*E29</f>
        <v>0</v>
      </c>
      <c r="G29" s="3" t="s">
        <v>29</v>
      </c>
      <c r="H29" s="14"/>
      <c r="I29" s="15"/>
    </row>
    <row r="30" spans="1:9" ht="20.100000000000001" customHeight="1" x14ac:dyDescent="0.25">
      <c r="A30" s="25" t="s">
        <v>3</v>
      </c>
      <c r="B30" s="26" t="s">
        <v>61</v>
      </c>
      <c r="C30" s="21"/>
      <c r="D30" s="22"/>
      <c r="E30" s="20"/>
      <c r="F30" s="22"/>
      <c r="G30" s="20"/>
      <c r="H30" s="14"/>
      <c r="I30" s="15"/>
    </row>
    <row r="31" spans="1:9" ht="20.100000000000001" customHeight="1" x14ac:dyDescent="0.25">
      <c r="A31" s="8" t="s">
        <v>3</v>
      </c>
      <c r="B31" s="3" t="s">
        <v>62</v>
      </c>
      <c r="C31" s="2">
        <v>2023</v>
      </c>
      <c r="D31" s="5">
        <v>68</v>
      </c>
      <c r="E31" s="3"/>
      <c r="F31" s="5">
        <f t="shared" ref="F31:F33" si="4">D31*E31</f>
        <v>0</v>
      </c>
      <c r="G31" s="3"/>
      <c r="H31" s="14"/>
      <c r="I31" s="15"/>
    </row>
    <row r="32" spans="1:9" ht="20.100000000000001" customHeight="1" x14ac:dyDescent="0.25">
      <c r="A32" s="8" t="s">
        <v>3</v>
      </c>
      <c r="B32" s="3" t="s">
        <v>63</v>
      </c>
      <c r="C32" s="2">
        <v>2024</v>
      </c>
      <c r="D32" s="5">
        <v>70</v>
      </c>
      <c r="E32" s="3"/>
      <c r="F32" s="5">
        <f t="shared" si="4"/>
        <v>0</v>
      </c>
      <c r="G32" s="3"/>
      <c r="H32" s="14"/>
      <c r="I32" s="15"/>
    </row>
    <row r="33" spans="1:9" ht="20.100000000000001" customHeight="1" x14ac:dyDescent="0.25">
      <c r="A33" s="8" t="s">
        <v>3</v>
      </c>
      <c r="B33" s="3" t="s">
        <v>64</v>
      </c>
      <c r="C33" s="2">
        <v>2024</v>
      </c>
      <c r="D33" s="5">
        <v>120</v>
      </c>
      <c r="E33" s="3"/>
      <c r="F33" s="5">
        <f t="shared" si="4"/>
        <v>0</v>
      </c>
      <c r="G33" s="3"/>
      <c r="H33" s="14"/>
      <c r="I33" s="15"/>
    </row>
    <row r="34" spans="1:9" ht="20.100000000000001" customHeight="1" x14ac:dyDescent="0.25">
      <c r="A34" s="25" t="s">
        <v>3</v>
      </c>
      <c r="B34" s="26" t="s">
        <v>65</v>
      </c>
      <c r="C34" s="21"/>
      <c r="D34" s="22"/>
      <c r="E34" s="20"/>
      <c r="F34" s="22"/>
      <c r="G34" s="20"/>
      <c r="H34" s="14"/>
      <c r="I34" s="15"/>
    </row>
    <row r="35" spans="1:9" ht="20.100000000000001" customHeight="1" x14ac:dyDescent="0.25">
      <c r="A35" s="8" t="s">
        <v>3</v>
      </c>
      <c r="B35" s="3" t="s">
        <v>66</v>
      </c>
      <c r="C35" s="2">
        <v>2024</v>
      </c>
      <c r="D35" s="5">
        <v>80</v>
      </c>
      <c r="E35" s="3"/>
      <c r="F35" s="5">
        <f t="shared" ref="F35" si="5">D35*E35</f>
        <v>0</v>
      </c>
      <c r="G35" s="3"/>
      <c r="H35" s="14"/>
      <c r="I35" s="15"/>
    </row>
    <row r="36" spans="1:9" ht="20.100000000000001" customHeight="1" x14ac:dyDescent="0.25">
      <c r="A36" s="25" t="s">
        <v>3</v>
      </c>
      <c r="B36" s="26" t="s">
        <v>22</v>
      </c>
      <c r="C36" s="21"/>
      <c r="D36" s="22"/>
      <c r="E36" s="20"/>
      <c r="F36" s="22"/>
      <c r="G36" s="20"/>
    </row>
    <row r="37" spans="1:9" ht="20.100000000000001" customHeight="1" x14ac:dyDescent="0.25">
      <c r="A37" s="8" t="s">
        <v>3</v>
      </c>
      <c r="B37" s="3" t="s">
        <v>51</v>
      </c>
      <c r="C37" s="2">
        <v>2023</v>
      </c>
      <c r="D37" s="5">
        <v>98</v>
      </c>
      <c r="E37" s="3"/>
      <c r="F37" s="5">
        <f t="shared" ref="F37" si="6">D37*E37</f>
        <v>0</v>
      </c>
      <c r="G37" s="3"/>
    </row>
    <row r="38" spans="1:9" ht="20.100000000000001" customHeight="1" x14ac:dyDescent="0.25">
      <c r="A38" s="8" t="s">
        <v>3</v>
      </c>
      <c r="B38" s="3" t="s">
        <v>18</v>
      </c>
      <c r="C38" s="2">
        <v>2023</v>
      </c>
      <c r="D38" s="5">
        <v>122</v>
      </c>
      <c r="E38" s="3"/>
      <c r="F38" s="5">
        <f t="shared" ref="F38:F39" si="7">D38*E38</f>
        <v>0</v>
      </c>
      <c r="G38" s="3" t="s">
        <v>67</v>
      </c>
    </row>
    <row r="39" spans="1:9" ht="20.100000000000001" customHeight="1" x14ac:dyDescent="0.25">
      <c r="A39" s="8" t="s">
        <v>3</v>
      </c>
      <c r="B39" s="46" t="s">
        <v>73</v>
      </c>
      <c r="C39" s="2">
        <v>2024</v>
      </c>
      <c r="D39" s="5">
        <v>186</v>
      </c>
      <c r="E39" s="3"/>
      <c r="F39" s="5">
        <f t="shared" si="7"/>
        <v>0</v>
      </c>
      <c r="G39" s="3" t="s">
        <v>67</v>
      </c>
    </row>
    <row r="40" spans="1:9" ht="20.100000000000001" customHeight="1" x14ac:dyDescent="0.25">
      <c r="A40" s="8" t="s">
        <v>3</v>
      </c>
      <c r="B40" s="26" t="s">
        <v>23</v>
      </c>
      <c r="C40" s="21"/>
      <c r="D40" s="22"/>
      <c r="E40" s="20"/>
      <c r="F40" s="22"/>
      <c r="G40" s="20"/>
    </row>
    <row r="41" spans="1:9" ht="20.100000000000001" customHeight="1" x14ac:dyDescent="0.25">
      <c r="A41" s="8" t="s">
        <v>3</v>
      </c>
      <c r="B41" s="3" t="s">
        <v>13</v>
      </c>
      <c r="C41" s="2">
        <v>2023</v>
      </c>
      <c r="D41" s="5">
        <v>504</v>
      </c>
      <c r="E41" s="3"/>
      <c r="F41" s="5">
        <f t="shared" ref="F41:F42" si="8">D41*E41</f>
        <v>0</v>
      </c>
      <c r="G41" s="3" t="s">
        <v>21</v>
      </c>
    </row>
    <row r="42" spans="1:9" ht="20.100000000000001" customHeight="1" x14ac:dyDescent="0.25">
      <c r="A42" s="45" t="s">
        <v>3</v>
      </c>
      <c r="B42" s="46" t="s">
        <v>60</v>
      </c>
      <c r="C42" s="2">
        <v>2024</v>
      </c>
      <c r="D42" s="5">
        <v>1006</v>
      </c>
      <c r="E42" s="3"/>
      <c r="F42" s="5">
        <f t="shared" si="8"/>
        <v>0</v>
      </c>
      <c r="G42" s="3"/>
    </row>
    <row r="43" spans="1:9" ht="20.100000000000001" customHeight="1" x14ac:dyDescent="0.25">
      <c r="A43" s="24" t="s">
        <v>6</v>
      </c>
      <c r="B43" s="24" t="s">
        <v>27</v>
      </c>
      <c r="C43" s="21"/>
      <c r="D43" s="22"/>
      <c r="E43" s="20"/>
      <c r="F43" s="22"/>
      <c r="G43" s="20"/>
      <c r="H43" s="11"/>
    </row>
    <row r="44" spans="1:9" ht="20.100000000000001" customHeight="1" x14ac:dyDescent="0.25">
      <c r="A44" s="9" t="s">
        <v>6</v>
      </c>
      <c r="B44" s="3" t="s">
        <v>53</v>
      </c>
      <c r="C44" s="2">
        <v>2011</v>
      </c>
      <c r="D44" s="5">
        <v>70</v>
      </c>
      <c r="E44" s="3"/>
      <c r="F44" s="5">
        <f t="shared" ref="F44:F54" si="9">D44*E44</f>
        <v>0</v>
      </c>
      <c r="G44" s="28" t="s">
        <v>21</v>
      </c>
      <c r="H44" s="11"/>
    </row>
    <row r="45" spans="1:9" ht="20.100000000000001" customHeight="1" x14ac:dyDescent="0.25">
      <c r="A45" s="9" t="s">
        <v>6</v>
      </c>
      <c r="B45" s="3" t="s">
        <v>52</v>
      </c>
      <c r="C45" s="2">
        <v>2013</v>
      </c>
      <c r="D45" s="5">
        <v>70</v>
      </c>
      <c r="E45" s="3"/>
      <c r="F45" s="5"/>
      <c r="G45" s="28"/>
      <c r="H45" s="11"/>
    </row>
    <row r="46" spans="1:9" ht="20.100000000000001" customHeight="1" x14ac:dyDescent="0.25">
      <c r="A46" s="9" t="s">
        <v>6</v>
      </c>
      <c r="B46" s="3" t="s">
        <v>41</v>
      </c>
      <c r="C46" s="2">
        <v>2016</v>
      </c>
      <c r="D46" s="5">
        <v>108</v>
      </c>
      <c r="E46" s="3"/>
      <c r="F46" s="5">
        <f t="shared" si="9"/>
        <v>0</v>
      </c>
      <c r="G46" s="28"/>
      <c r="H46" s="11"/>
    </row>
    <row r="47" spans="1:9" ht="20.100000000000001" customHeight="1" x14ac:dyDescent="0.25">
      <c r="A47" s="9" t="s">
        <v>6</v>
      </c>
      <c r="B47" s="3" t="s">
        <v>15</v>
      </c>
      <c r="C47" s="2">
        <v>2015</v>
      </c>
      <c r="D47" s="5">
        <v>146</v>
      </c>
      <c r="E47" s="3"/>
      <c r="F47" s="5">
        <f t="shared" si="9"/>
        <v>0</v>
      </c>
      <c r="G47" s="3" t="s">
        <v>21</v>
      </c>
    </row>
    <row r="48" spans="1:9" ht="20.100000000000001" customHeight="1" x14ac:dyDescent="0.25">
      <c r="A48" s="9" t="s">
        <v>6</v>
      </c>
      <c r="B48" s="3" t="s">
        <v>42</v>
      </c>
      <c r="C48" s="2">
        <v>2011</v>
      </c>
      <c r="D48" s="5">
        <v>140</v>
      </c>
      <c r="E48" s="3"/>
      <c r="F48" s="5">
        <f t="shared" si="9"/>
        <v>0</v>
      </c>
      <c r="G48" s="3" t="s">
        <v>29</v>
      </c>
    </row>
    <row r="49" spans="1:7" ht="20.100000000000001" customHeight="1" x14ac:dyDescent="0.25">
      <c r="A49" s="9" t="s">
        <v>6</v>
      </c>
      <c r="B49" s="3" t="s">
        <v>55</v>
      </c>
      <c r="C49" s="2">
        <v>2015</v>
      </c>
      <c r="D49" s="5">
        <v>190</v>
      </c>
      <c r="E49" s="3"/>
      <c r="F49" s="5">
        <f t="shared" si="9"/>
        <v>0</v>
      </c>
      <c r="G49" s="3" t="s">
        <v>21</v>
      </c>
    </row>
    <row r="50" spans="1:7" ht="20.100000000000001" customHeight="1" x14ac:dyDescent="0.25">
      <c r="A50" s="9" t="s">
        <v>6</v>
      </c>
      <c r="B50" s="3" t="s">
        <v>54</v>
      </c>
      <c r="C50" s="2">
        <v>2013</v>
      </c>
      <c r="D50" s="5">
        <v>140</v>
      </c>
      <c r="E50" s="3"/>
      <c r="F50" s="5">
        <f t="shared" si="9"/>
        <v>0</v>
      </c>
      <c r="G50" s="3"/>
    </row>
    <row r="51" spans="1:7" ht="20.100000000000001" customHeight="1" x14ac:dyDescent="0.25">
      <c r="A51" s="9" t="s">
        <v>6</v>
      </c>
      <c r="B51" s="3" t="s">
        <v>43</v>
      </c>
      <c r="C51" s="2">
        <v>2013</v>
      </c>
      <c r="D51" s="5">
        <v>154</v>
      </c>
      <c r="E51" s="3"/>
      <c r="F51" s="5">
        <f t="shared" si="9"/>
        <v>0</v>
      </c>
      <c r="G51" s="3"/>
    </row>
    <row r="52" spans="1:7" ht="20.100000000000001" customHeight="1" x14ac:dyDescent="0.25">
      <c r="A52" s="9" t="s">
        <v>6</v>
      </c>
      <c r="B52" s="3" t="s">
        <v>44</v>
      </c>
      <c r="C52" s="2">
        <v>2012</v>
      </c>
      <c r="D52" s="5">
        <v>266</v>
      </c>
      <c r="E52" s="3"/>
      <c r="F52" s="5">
        <f t="shared" si="9"/>
        <v>0</v>
      </c>
      <c r="G52" s="3" t="s">
        <v>21</v>
      </c>
    </row>
    <row r="53" spans="1:7" ht="20.100000000000001" customHeight="1" x14ac:dyDescent="0.25">
      <c r="A53" s="9" t="s">
        <v>6</v>
      </c>
      <c r="B53" s="3" t="s">
        <v>10</v>
      </c>
      <c r="C53" s="2">
        <v>2011</v>
      </c>
      <c r="D53" s="5">
        <v>378</v>
      </c>
      <c r="E53" s="3"/>
      <c r="F53" s="5">
        <f t="shared" si="9"/>
        <v>0</v>
      </c>
      <c r="G53" s="3" t="s">
        <v>21</v>
      </c>
    </row>
    <row r="54" spans="1:7" ht="20.100000000000001" customHeight="1" x14ac:dyDescent="0.25">
      <c r="A54" s="9" t="s">
        <v>6</v>
      </c>
      <c r="B54" s="3" t="s">
        <v>11</v>
      </c>
      <c r="C54" s="2">
        <v>2013</v>
      </c>
      <c r="D54" s="5">
        <v>472</v>
      </c>
      <c r="E54" s="3"/>
      <c r="F54" s="5">
        <f t="shared" si="9"/>
        <v>0</v>
      </c>
      <c r="G54" s="3" t="s">
        <v>21</v>
      </c>
    </row>
    <row r="55" spans="1:7" ht="20.100000000000001" customHeight="1" x14ac:dyDescent="0.25">
      <c r="A55" s="19"/>
      <c r="D55" s="30" t="s">
        <v>5</v>
      </c>
      <c r="E55" s="31">
        <f>SUM(E12:E54)</f>
        <v>0</v>
      </c>
      <c r="F55" s="32">
        <f>SUM(F12:F54)</f>
        <v>0</v>
      </c>
      <c r="G55" s="12"/>
    </row>
    <row r="56" spans="1:7" ht="20.100000000000001" customHeight="1" x14ac:dyDescent="0.25">
      <c r="A56" s="19"/>
      <c r="D56" s="33" t="s">
        <v>59</v>
      </c>
      <c r="E56" s="38"/>
      <c r="F56" s="34">
        <f>F55*10%</f>
        <v>0</v>
      </c>
      <c r="G56" s="12"/>
    </row>
    <row r="57" spans="1:7" ht="20.100000000000001" customHeight="1" x14ac:dyDescent="0.25">
      <c r="A57" s="18"/>
      <c r="B57" s="18"/>
      <c r="C57" s="18"/>
      <c r="D57" s="33" t="s">
        <v>56</v>
      </c>
      <c r="E57" s="29"/>
      <c r="F57" s="34">
        <f>F55*4%</f>
        <v>0</v>
      </c>
      <c r="G57" s="12"/>
    </row>
    <row r="58" spans="1:7" ht="20.100000000000001" customHeight="1" x14ac:dyDescent="0.25">
      <c r="A58" s="18"/>
      <c r="B58" s="18"/>
      <c r="C58" s="18"/>
      <c r="D58" s="33" t="s">
        <v>57</v>
      </c>
      <c r="E58" s="29"/>
      <c r="F58" s="34">
        <f>IF(E55=0,0,IF(E55&lt;=3,I5,IF(E55&lt;=6,I6,IF(E55&lt;=9,I7,IF(E55&lt;=12,I8,IF(E55&lt;=15,#REF!,IF(E55&lt;=18,I9,IF(E55&lt;=21,#REF!,IF(E55&lt;=24,I11,IF(E55&lt;=27,I12,IF(E55&lt;=30,I13,"ERROR")))))))))))</f>
        <v>0</v>
      </c>
    </row>
    <row r="59" spans="1:7" ht="20.100000000000001" customHeight="1" x14ac:dyDescent="0.25">
      <c r="A59" s="13"/>
      <c r="B59" s="13"/>
      <c r="C59" s="13"/>
      <c r="D59" s="35" t="s">
        <v>7</v>
      </c>
      <c r="E59" s="36"/>
      <c r="F59" s="37">
        <f>SUM(F55:F58)</f>
        <v>0</v>
      </c>
    </row>
    <row r="60" spans="1:7" ht="20.100000000000001" customHeight="1" x14ac:dyDescent="0.25">
      <c r="A60" s="13"/>
      <c r="B60" s="13"/>
      <c r="C60" s="13"/>
    </row>
    <row r="61" spans="1:7" ht="20.100000000000001" customHeight="1" x14ac:dyDescent="0.25">
      <c r="A61" s="13"/>
      <c r="B61" s="13"/>
      <c r="C61" s="13"/>
    </row>
    <row r="62" spans="1:7" ht="20.100000000000001" customHeight="1" x14ac:dyDescent="0.25">
      <c r="A62" s="11"/>
      <c r="B62" s="11"/>
    </row>
    <row r="63" spans="1:7" ht="20.100000000000001" customHeight="1" x14ac:dyDescent="0.25">
      <c r="A63" s="11"/>
      <c r="B63" s="11"/>
    </row>
    <row r="64" spans="1:7" ht="20.100000000000001" customHeight="1" x14ac:dyDescent="0.25">
      <c r="A64" s="11"/>
      <c r="B64" s="11"/>
    </row>
    <row r="80" spans="4:4" ht="20.100000000000001" customHeight="1" x14ac:dyDescent="0.25">
      <c r="D80" s="10"/>
    </row>
    <row r="81" spans="4:4" ht="20.100000000000001" customHeight="1" x14ac:dyDescent="0.25">
      <c r="D81" s="10"/>
    </row>
    <row r="82" spans="4:4" ht="20.100000000000001" customHeight="1" x14ac:dyDescent="0.25">
      <c r="D82" s="10"/>
    </row>
    <row r="83" spans="4:4" ht="20.100000000000001" customHeight="1" x14ac:dyDescent="0.25">
      <c r="D83" s="10"/>
    </row>
    <row r="84" spans="4:4" ht="20.100000000000001" customHeight="1" x14ac:dyDescent="0.25">
      <c r="D84" s="10"/>
    </row>
    <row r="85" spans="4:4" ht="20.100000000000001" customHeight="1" x14ac:dyDescent="0.25">
      <c r="D85" s="10"/>
    </row>
    <row r="86" spans="4:4" ht="20.100000000000001" customHeight="1" x14ac:dyDescent="0.25">
      <c r="D86" s="10"/>
    </row>
    <row r="87" spans="4:4" ht="20.100000000000001" customHeight="1" x14ac:dyDescent="0.25">
      <c r="D87" s="10"/>
    </row>
    <row r="88" spans="4:4" ht="20.100000000000001" customHeight="1" x14ac:dyDescent="0.25">
      <c r="D88" s="10"/>
    </row>
    <row r="89" spans="4:4" ht="20.100000000000001" customHeight="1" x14ac:dyDescent="0.25">
      <c r="D89" s="10"/>
    </row>
    <row r="90" spans="4:4" ht="20.100000000000001" customHeight="1" x14ac:dyDescent="0.25">
      <c r="D90" s="10"/>
    </row>
    <row r="91" spans="4:4" ht="20.100000000000001" customHeight="1" x14ac:dyDescent="0.25">
      <c r="D91" s="10"/>
    </row>
    <row r="92" spans="4:4" ht="20.100000000000001" customHeight="1" x14ac:dyDescent="0.25">
      <c r="D92" s="10"/>
    </row>
    <row r="93" spans="4:4" ht="20.100000000000001" customHeight="1" x14ac:dyDescent="0.25">
      <c r="D93" s="10"/>
    </row>
    <row r="94" spans="4:4" ht="20.100000000000001" customHeight="1" x14ac:dyDescent="0.25">
      <c r="D94" s="10"/>
    </row>
    <row r="95" spans="4:4" ht="20.100000000000001" customHeight="1" x14ac:dyDescent="0.25">
      <c r="D95" s="10"/>
    </row>
    <row r="96" spans="4:4" ht="20.100000000000001" customHeight="1" x14ac:dyDescent="0.25">
      <c r="D96" s="10"/>
    </row>
    <row r="97" spans="4:4" ht="20.100000000000001" customHeight="1" x14ac:dyDescent="0.25">
      <c r="D97" s="10"/>
    </row>
    <row r="98" spans="4:4" ht="20.100000000000001" customHeight="1" x14ac:dyDescent="0.25">
      <c r="D98" s="10"/>
    </row>
    <row r="99" spans="4:4" ht="20.100000000000001" customHeight="1" x14ac:dyDescent="0.25">
      <c r="D99" s="10"/>
    </row>
    <row r="100" spans="4:4" ht="20.100000000000001" customHeight="1" x14ac:dyDescent="0.25">
      <c r="D100" s="10"/>
    </row>
    <row r="101" spans="4:4" ht="20.100000000000001" customHeight="1" x14ac:dyDescent="0.25">
      <c r="D101" s="10"/>
    </row>
    <row r="102" spans="4:4" ht="20.100000000000001" customHeight="1" x14ac:dyDescent="0.25">
      <c r="D102" s="10"/>
    </row>
    <row r="103" spans="4:4" ht="20.100000000000001" customHeight="1" x14ac:dyDescent="0.25">
      <c r="D103" s="10"/>
    </row>
    <row r="104" spans="4:4" ht="20.100000000000001" customHeight="1" x14ac:dyDescent="0.25">
      <c r="D104" s="10"/>
    </row>
    <row r="105" spans="4:4" ht="20.100000000000001" customHeight="1" x14ac:dyDescent="0.25">
      <c r="D105" s="10"/>
    </row>
    <row r="106" spans="4:4" ht="20.100000000000001" customHeight="1" x14ac:dyDescent="0.25">
      <c r="D106" s="10"/>
    </row>
    <row r="107" spans="4:4" ht="20.100000000000001" customHeight="1" x14ac:dyDescent="0.25">
      <c r="D107" s="10"/>
    </row>
    <row r="108" spans="4:4" ht="20.100000000000001" customHeight="1" x14ac:dyDescent="0.25">
      <c r="D108" s="10"/>
    </row>
    <row r="109" spans="4:4" ht="20.100000000000001" customHeight="1" x14ac:dyDescent="0.25">
      <c r="D109" s="10"/>
    </row>
  </sheetData>
  <mergeCells count="3">
    <mergeCell ref="A2:G2"/>
    <mergeCell ref="A3:G3"/>
    <mergeCell ref="H4:I4"/>
  </mergeCells>
  <printOptions horizontalCentered="1" verticalCentered="1"/>
  <pageMargins left="0.25" right="0.25" top="0.75" bottom="0.75" header="0.3" footer="0.3"/>
  <pageSetup paperSize="9"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MAGNUMS US</vt:lpstr>
      <vt:lpstr>'MAGNUMS US'!Zone_d_impression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Pierrick PREVOST</dc:creator>
  <cp:lastModifiedBy>Pierrick PREVOST</cp:lastModifiedBy>
  <cp:lastPrinted>2026-02-04T13:42:14Z</cp:lastPrinted>
  <dcterms:created xsi:type="dcterms:W3CDTF">2023-09-18T13:13:31Z</dcterms:created>
  <dcterms:modified xsi:type="dcterms:W3CDTF">2026-08-20T13:59:13Z</dcterms:modified>
</cp:coreProperties>
</file>