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4-CommercialFrance\22-Boutique\TARIFS\2026\Export\"/>
    </mc:Choice>
  </mc:AlternateContent>
  <bookViews>
    <workbookView xWindow="0" yWindow="0" windowWidth="28800" windowHeight="12300"/>
  </bookViews>
  <sheets>
    <sheet name="2026 US Price list" sheetId="1" r:id="rId1"/>
  </sheets>
  <definedNames>
    <definedName name="_xlnm._FilterDatabase" localSheetId="0" hidden="1">'2026 US Price list'!$A$4:$G$100</definedName>
    <definedName name="_xlnm.Print_Titles" localSheetId="0">'2026 US Price list'!$4:$4</definedName>
    <definedName name="_xlnm.Print_Area" localSheetId="0">'2026 US Price list'!$A$1:$I$104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1" l="1"/>
  <c r="F68" i="1" l="1"/>
  <c r="F90" i="1"/>
  <c r="F63" i="1"/>
  <c r="F62" i="1"/>
  <c r="F34" i="1"/>
  <c r="F20" i="1"/>
  <c r="F12" i="1" l="1"/>
  <c r="F10" i="1"/>
  <c r="F6" i="1"/>
  <c r="F94" i="1" l="1"/>
  <c r="F72" i="1"/>
  <c r="F51" i="1"/>
  <c r="F17" i="1" l="1"/>
  <c r="F57" i="1"/>
  <c r="F56" i="1" l="1"/>
  <c r="F24" i="1" l="1"/>
  <c r="F77" i="1"/>
  <c r="F74" i="1"/>
  <c r="F80" i="1"/>
  <c r="F78" i="1"/>
  <c r="F85" i="1"/>
  <c r="F46" i="1"/>
  <c r="F45" i="1"/>
  <c r="E100" i="1" l="1"/>
  <c r="F89" i="1"/>
  <c r="F92" i="1"/>
  <c r="F93" i="1"/>
  <c r="F98" i="1"/>
  <c r="F96" i="1"/>
  <c r="F95" i="1"/>
  <c r="F91" i="1"/>
  <c r="F97" i="1"/>
  <c r="F7" i="1"/>
  <c r="F8" i="1"/>
  <c r="F9" i="1"/>
  <c r="F11" i="1"/>
  <c r="F13" i="1"/>
  <c r="F103" i="1" l="1"/>
  <c r="F42" i="1"/>
  <c r="F41" i="1"/>
  <c r="F40" i="1"/>
  <c r="F31" i="1"/>
  <c r="F29" i="1"/>
  <c r="F15" i="1"/>
  <c r="F22" i="1"/>
  <c r="F18" i="1"/>
  <c r="F16" i="1"/>
  <c r="F82" i="1"/>
  <c r="F60" i="1"/>
  <c r="F59" i="1"/>
  <c r="F66" i="1"/>
  <c r="F65" i="1"/>
  <c r="F53" i="1"/>
  <c r="F50" i="1"/>
  <c r="F58" i="1" l="1"/>
  <c r="F84" i="1"/>
  <c r="F67" i="1"/>
  <c r="F70" i="1" l="1"/>
  <c r="F54" i="1"/>
  <c r="F79" i="1" l="1"/>
  <c r="F86" i="1"/>
  <c r="F28" i="1"/>
  <c r="F30" i="1"/>
  <c r="F32" i="1"/>
  <c r="F33" i="1"/>
  <c r="F35" i="1"/>
  <c r="F38" i="1"/>
  <c r="F39" i="1"/>
  <c r="F43" i="1"/>
  <c r="F44" i="1"/>
  <c r="F76" i="1" l="1"/>
  <c r="F83" i="1"/>
  <c r="F71" i="1"/>
  <c r="F69" i="1"/>
  <c r="F19" i="1"/>
  <c r="F21" i="1"/>
  <c r="F23" i="1"/>
  <c r="F25" i="1"/>
  <c r="F26" i="1"/>
  <c r="F37" i="1"/>
  <c r="F27" i="1"/>
  <c r="F61" i="1"/>
  <c r="F73" i="1"/>
  <c r="F75" i="1"/>
  <c r="F100" i="1" l="1"/>
  <c r="F101" i="1" s="1"/>
  <c r="F102" i="1" l="1"/>
  <c r="F104" i="1" l="1"/>
</calcChain>
</file>

<file path=xl/sharedStrings.xml><?xml version="1.0" encoding="utf-8"?>
<sst xmlns="http://schemas.openxmlformats.org/spreadsheetml/2006/main" count="244" uniqueCount="116">
  <si>
    <t>COLOUR</t>
  </si>
  <si>
    <t>APPELLATION</t>
  </si>
  <si>
    <t>VINTAGE</t>
  </si>
  <si>
    <t>WHITE</t>
  </si>
  <si>
    <t>QUANTITY</t>
  </si>
  <si>
    <t>TOTAL</t>
  </si>
  <si>
    <t>RED</t>
  </si>
  <si>
    <t>6 BOTTLES</t>
  </si>
  <si>
    <t>12 BOTTLES</t>
  </si>
  <si>
    <t>18 BOTTLES</t>
  </si>
  <si>
    <t>24 BOTTLES</t>
  </si>
  <si>
    <t>36 BOTTLES</t>
  </si>
  <si>
    <t>30 BOTTLES</t>
  </si>
  <si>
    <t>42 BOTTLES</t>
  </si>
  <si>
    <t>48 BOTTLES</t>
  </si>
  <si>
    <t>54 BOTTLES</t>
  </si>
  <si>
    <t>GRAND TOTAL</t>
  </si>
  <si>
    <t>AVAILIBILITY</t>
  </si>
  <si>
    <t xml:space="preserve">CORTON-POUGETS GRAND CRU </t>
  </si>
  <si>
    <t xml:space="preserve">CHAPELLE-CHAMBERTIN GRAND CRU </t>
  </si>
  <si>
    <t xml:space="preserve">CLOS DE LA ROCHE GRAND CRU </t>
  </si>
  <si>
    <t xml:space="preserve">CLOS SAINT-DENIS GRAND CRU </t>
  </si>
  <si>
    <t xml:space="preserve">ECHEZEAUX GRAND CRU </t>
  </si>
  <si>
    <t xml:space="preserve">CLOS VOUGEOT GRAND CRU </t>
  </si>
  <si>
    <t xml:space="preserve">BIENVENUES-BÂTARD-MONTRACHET GRAND CRU </t>
  </si>
  <si>
    <t xml:space="preserve">CORTON-CHARLEMAGNE GRAND CRU </t>
  </si>
  <si>
    <t xml:space="preserve">BÂTARD-MONTRACHET GRAND CRU </t>
  </si>
  <si>
    <t>GRANDS CRUS COTE D'OR</t>
  </si>
  <si>
    <t>POMMARD PREMIER CRU GRANDS EPENOTS</t>
  </si>
  <si>
    <t>POMMARD PREMIER CRU LES RUGIENS</t>
  </si>
  <si>
    <t>GEVREY-CHAMBERTIN PREMIER CRU CAZETIERS</t>
  </si>
  <si>
    <t>GEVREY-CHAMBERTIN PREMIER CRU CLOS SAINT-JACQUES</t>
  </si>
  <si>
    <t>NUITS-SAINT-GEORGES PREMIER CRU LES BOUDOTS</t>
  </si>
  <si>
    <t>CHAMBOLLE-MUSIGNY PREMIER CRU LES BAUDES</t>
  </si>
  <si>
    <t>CHAMBOLLE-MUSIGNY PREMIER CRU LES AMOUREUSES</t>
  </si>
  <si>
    <t>BEAUNE PREMIER CRU GRÈVES LE CLOS BLANC</t>
  </si>
  <si>
    <t>MEURSAULT PREMIER CRU CHARMES</t>
  </si>
  <si>
    <t>MEURSAULT PREMIER CRU PERRIÈRES</t>
  </si>
  <si>
    <t>CHASSAGNE-MONTRACHET PREMIER CRU MORGEOT</t>
  </si>
  <si>
    <t>CHASSAGNE-MONTRACHET PREMIER CRU GRANDES RUCHOTTES</t>
  </si>
  <si>
    <t>PULIGNY-MONTRACHET PREMIER CRU LES COMBETTES</t>
  </si>
  <si>
    <t>CHEVALIER-MONTRACHET GRAND CRU LES DEMOISELLES</t>
  </si>
  <si>
    <r>
      <t xml:space="preserve">BEAUNE PREMIER CRU CLOS DES URSULES </t>
    </r>
    <r>
      <rPr>
        <i/>
        <sz val="11"/>
        <color theme="1"/>
        <rFont val="Calibri"/>
        <family val="2"/>
        <scheme val="minor"/>
      </rPr>
      <t>MONOPOLE</t>
    </r>
  </si>
  <si>
    <r>
      <t xml:space="preserve">VOLNAY PREMIER CRU CLOS DE LA BARRE </t>
    </r>
    <r>
      <rPr>
        <i/>
        <sz val="11"/>
        <color theme="1"/>
        <rFont val="Calibri"/>
        <family val="2"/>
        <scheme val="minor"/>
      </rPr>
      <t>MONOPOLE</t>
    </r>
  </si>
  <si>
    <r>
      <t xml:space="preserve">MEURSAULT PREMIER CRU PORUSOT, </t>
    </r>
    <r>
      <rPr>
        <i/>
        <sz val="11"/>
        <color theme="1"/>
        <rFont val="Calibri"/>
        <family val="2"/>
        <scheme val="minor"/>
      </rPr>
      <t>EXCLUSIVITY</t>
    </r>
  </si>
  <si>
    <r>
      <t xml:space="preserve">SANTENAY PREMIER CRU CLOS FAUBARD, </t>
    </r>
    <r>
      <rPr>
        <i/>
        <sz val="11"/>
        <color theme="1"/>
        <rFont val="Calibri"/>
        <family val="2"/>
        <scheme val="minor"/>
      </rPr>
      <t>EXCLUSIVITY</t>
    </r>
  </si>
  <si>
    <t>LIMITED QUANTITY</t>
  </si>
  <si>
    <t>PREMIERS CRUS - COTE D'OR</t>
  </si>
  <si>
    <t>CHABLISIEN</t>
  </si>
  <si>
    <t>VILLAGES - COTE D'OR</t>
  </si>
  <si>
    <t>GRANDS CRUS - COTE D'OR</t>
  </si>
  <si>
    <t>EX-CELLARS
PRICE</t>
  </si>
  <si>
    <t>SANTENAY PREMIER CRU</t>
  </si>
  <si>
    <t xml:space="preserve">SAVIGNY-LES-BEAUNE PREMIER CRU </t>
  </si>
  <si>
    <t>CHABLIS PREMIER CRU FOURCHAUME</t>
  </si>
  <si>
    <t>CHABLIS PREMIER CRU MONTEE DE TONNERRE</t>
  </si>
  <si>
    <t>MACONNAIS</t>
  </si>
  <si>
    <t>BEAUNE</t>
  </si>
  <si>
    <t>SAINT-AUBIN</t>
  </si>
  <si>
    <r>
      <t xml:space="preserve">MEURSAULT LES CHEVALIÈRES, </t>
    </r>
    <r>
      <rPr>
        <i/>
        <sz val="11"/>
        <color theme="1"/>
        <rFont val="Calibri"/>
        <family val="2"/>
        <scheme val="minor"/>
      </rPr>
      <t>EXCLUSIVITY</t>
    </r>
  </si>
  <si>
    <t>PERNAND-VERGELESSES LES COMBOTTES</t>
  </si>
  <si>
    <t>SAVIGNY-LES-BEAUNE PREMIER CRU CLOS DES GUETTES</t>
  </si>
  <si>
    <t>SAVIGNY-LES-BEAUNE PREMIER CRU LA DOMINODE</t>
  </si>
  <si>
    <r>
      <t xml:space="preserve">BEAUNE PREMIER CRU AIGROTS, </t>
    </r>
    <r>
      <rPr>
        <i/>
        <sz val="11"/>
        <color theme="1"/>
        <rFont val="Calibri"/>
        <family val="2"/>
        <scheme val="minor"/>
      </rPr>
      <t>EXCLUSIVITY</t>
    </r>
  </si>
  <si>
    <t>VOLNAY PREMIER CRU SANTENOTS</t>
  </si>
  <si>
    <t xml:space="preserve">CORTON GREVES GRAND CRU </t>
  </si>
  <si>
    <t xml:space="preserve">CORTON CLOS DU ROI GRAND CRU </t>
  </si>
  <si>
    <t>MARSANNAY CLOS DU ROY</t>
  </si>
  <si>
    <t>FIXIN</t>
  </si>
  <si>
    <t>CHAMBOLLE-MUSIGNY LES DRAZEY</t>
  </si>
  <si>
    <t>NUITS-SAINT-GEORGES</t>
  </si>
  <si>
    <t>NUITS-SAINT-GEORGES PREMIER CRU LES SAINTS-GEORGES</t>
  </si>
  <si>
    <t xml:space="preserve">CHAMBERTIN-CLOS DE BEZE GRAND CRU </t>
  </si>
  <si>
    <t>VOLNAY</t>
  </si>
  <si>
    <t>POMMARD PREMIER CRU LA COMMARAINE</t>
  </si>
  <si>
    <t>OLD VINTAGES</t>
  </si>
  <si>
    <t>2019/2020</t>
  </si>
  <si>
    <t>2018/2020</t>
  </si>
  <si>
    <t>2018/2022</t>
  </si>
  <si>
    <t>BONNES MARES GRAND CRU</t>
  </si>
  <si>
    <t>VERY LIMITED QUANTITY</t>
  </si>
  <si>
    <t>MUSIGNY GRAND CRU</t>
  </si>
  <si>
    <t>2021/2022</t>
  </si>
  <si>
    <t>MONTRACHET GRAND CRU</t>
  </si>
  <si>
    <t>PULIGNY-MONTRACHET PREMIER CRU FOLATIERES</t>
  </si>
  <si>
    <t>PULIGNY-MONTRACHET PREMIER CRU LE CAILLERET</t>
  </si>
  <si>
    <t>CHASSAGNE-MONTRACHET PREMIER CRU GRANDE MONTAGNE</t>
  </si>
  <si>
    <t>CHASSAGNE-MONTRACHET PREMIER CRU CAILLERET</t>
  </si>
  <si>
    <t>VOLNAY 1ER CRU CLOS DES CHENES</t>
  </si>
  <si>
    <t>NUITS-SAINT-GEORGES PREMIER CRU LES VAUCRAINS</t>
  </si>
  <si>
    <t>SANTENAY CLOS DE MALTE</t>
  </si>
  <si>
    <t>LADOIX LE CLOU D'ORGE</t>
  </si>
  <si>
    <t xml:space="preserve">Founded in 1859, owner of 470 acres of vineyards in Burgundy, 
Maison Louis Jadot wines are recognized for their quality and consistency.
Our phylosophy is based on one simple vision: to maintain the greatness of Burgundy's great terroirs for all time. </t>
  </si>
  <si>
    <t>COTE DE NUITS VILLAGES LE VAUCRAIN</t>
  </si>
  <si>
    <r>
      <t xml:space="preserve">PERNAND-VERGELESSES PREMIER CRU ILE DES VERGELESSES, </t>
    </r>
    <r>
      <rPr>
        <i/>
        <sz val="11"/>
        <color theme="1"/>
        <rFont val="Calibri"/>
        <family val="2"/>
        <scheme val="minor"/>
      </rPr>
      <t>EXCLUSIVITY</t>
    </r>
  </si>
  <si>
    <r>
      <t xml:space="preserve">POUILLY-FUISSE </t>
    </r>
    <r>
      <rPr>
        <i/>
        <sz val="11"/>
        <color theme="1"/>
        <rFont val="Calibri"/>
        <family val="2"/>
        <scheme val="minor"/>
      </rPr>
      <t xml:space="preserve">TETE DE CRU </t>
    </r>
    <r>
      <rPr>
        <sz val="11"/>
        <color theme="1"/>
        <rFont val="Calibri"/>
        <family val="2"/>
        <scheme val="minor"/>
      </rPr>
      <t>CLOS DES PROUGES - DOMAINE FERRET</t>
    </r>
  </si>
  <si>
    <t>POUILLY-FUISSE - DOMAINE FERRET</t>
  </si>
  <si>
    <r>
      <t xml:space="preserve">SAVIGNY-LES-BEAUNE PREMIER CRU LES VERGELESSES, </t>
    </r>
    <r>
      <rPr>
        <i/>
        <sz val="11"/>
        <color theme="1"/>
        <rFont val="Calibri"/>
        <family val="2"/>
        <scheme val="minor"/>
      </rPr>
      <t>EXCLUSIVIT</t>
    </r>
    <r>
      <rPr>
        <sz val="11"/>
        <color theme="1"/>
        <rFont val="Calibri"/>
        <family val="2"/>
        <scheme val="minor"/>
      </rPr>
      <t>Y</t>
    </r>
  </si>
  <si>
    <t>MEURSAULT PREMIER CRU GENEVRIERES</t>
  </si>
  <si>
    <t>CLOS VOUGEOT GRAND CRU</t>
  </si>
  <si>
    <t>2014/2016</t>
  </si>
  <si>
    <t>CORTON PERRIERES GRAND CRU</t>
  </si>
  <si>
    <t>2026 PRICE LIST</t>
  </si>
  <si>
    <t>AIR FREIGHT</t>
  </si>
  <si>
    <t>INSURANCE - 4%</t>
  </si>
  <si>
    <t>MAIL BOXES - AIR FREIGHT
Day + 30</t>
  </si>
  <si>
    <t>TARIFF 10%</t>
  </si>
  <si>
    <t>POMMARD</t>
  </si>
  <si>
    <t>GEVREY-CHAMBERTIN</t>
  </si>
  <si>
    <t>BEAUNE PREMIER CRU AUX CRAS</t>
  </si>
  <si>
    <t>CHAMBOLLE-MUSIGNY PREMIER CRU LES FEUSSELOTTES</t>
  </si>
  <si>
    <t>CHAMBOLLE-MUSIGNY PREMIER CRU LES FUEES</t>
  </si>
  <si>
    <t>CHASSAGNE-MONTRACHET</t>
  </si>
  <si>
    <t>PULIGNY-MONTRACHET</t>
  </si>
  <si>
    <t>BEAUNE PREMIER CRU LES BOUCHEROTTES</t>
  </si>
  <si>
    <t>BEAUNE 1ER CRU BRESSANDES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</si>
</sst>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Palatino Linotype"/>
      <family val="1"/>
    </font>
    <font>
      <b/>
      <sz val="11"/>
      <color theme="1"/>
      <name val="Palatino Linotype"/>
      <family val="1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4" fontId="0" fillId="0" borderId="0" xfId="1" applyFont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0" fillId="0" borderId="9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1695450</xdr:colOff>
      <xdr:row>0</xdr:row>
      <xdr:rowOff>0</xdr:rowOff>
    </xdr:from>
    <xdr:to>
      <xdr:col>3</xdr:col>
      <xdr:colOff>461382</xdr:colOff>
      <xdr:row>0</xdr:row>
      <xdr:rowOff>1476375</xdr:rowOff>
    </xdr:to>
    <xdr:pic>
      <xdr:nvPicPr>
        <xdr:cNvPr id="3" name="Image 2" descr="\\tsclient\O\Marketing\LOGO LJ + CDJ + FERRET\LOGO LOUIS JADOT (11,27X4,09)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0"/>
          <a:ext cx="4057650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tabSelected="1" topLeftCell="A76" zoomScale="85" zoomScaleNormal="85" workbookViewId="0">
      <selection activeCell="G99" sqref="G99"/>
    </sheetView>
  </sheetViews>
  <sheetFormatPr baseColWidth="10" defaultColWidth="11.42578125" defaultRowHeight="20.100000000000001" customHeight="1" x14ac:dyDescent="0.25"/>
  <cols>
    <col min="1" max="1" width="8.85546875" style="4" customWidth="1"/>
    <col min="2" max="2" width="67.85546875" style="4" customWidth="1"/>
    <col min="3" max="3" width="11.42578125" style="1"/>
    <col min="4" max="6" width="12.7109375" style="1" customWidth="1"/>
    <col min="7" max="7" width="11.85546875" style="4" customWidth="1"/>
    <col min="8" max="9" width="15.7109375" style="4" customWidth="1"/>
    <col min="10" max="16384" width="11.42578125" style="4"/>
  </cols>
  <sheetData>
    <row r="1" spans="1:9" ht="147.75" customHeight="1" x14ac:dyDescent="0.25"/>
    <row r="2" spans="1:9" ht="68.25" customHeight="1" x14ac:dyDescent="0.25">
      <c r="A2" s="53" t="s">
        <v>92</v>
      </c>
      <c r="B2" s="53"/>
      <c r="C2" s="53"/>
      <c r="D2" s="53"/>
      <c r="E2" s="53"/>
      <c r="F2" s="53"/>
      <c r="G2" s="53"/>
    </row>
    <row r="3" spans="1:9" ht="43.5" customHeight="1" x14ac:dyDescent="0.25">
      <c r="A3" s="54" t="s">
        <v>102</v>
      </c>
      <c r="B3" s="54"/>
      <c r="C3" s="54"/>
      <c r="D3" s="54"/>
      <c r="E3" s="54"/>
      <c r="F3" s="54"/>
      <c r="G3" s="54"/>
      <c r="H3" s="17"/>
      <c r="I3" s="17"/>
    </row>
    <row r="4" spans="1:9" ht="39" customHeight="1" x14ac:dyDescent="0.25">
      <c r="A4" s="6" t="s">
        <v>0</v>
      </c>
      <c r="B4" s="6" t="s">
        <v>1</v>
      </c>
      <c r="C4" s="7" t="s">
        <v>2</v>
      </c>
      <c r="D4" s="33" t="s">
        <v>51</v>
      </c>
      <c r="E4" s="7" t="s">
        <v>4</v>
      </c>
      <c r="F4" s="7" t="s">
        <v>5</v>
      </c>
      <c r="G4" s="7" t="s">
        <v>17</v>
      </c>
      <c r="H4" s="55" t="s">
        <v>105</v>
      </c>
      <c r="I4" s="56"/>
    </row>
    <row r="5" spans="1:9" ht="20.100000000000001" customHeight="1" x14ac:dyDescent="0.25">
      <c r="A5" s="29" t="s">
        <v>6</v>
      </c>
      <c r="B5" s="37" t="s">
        <v>49</v>
      </c>
      <c r="C5" s="26"/>
      <c r="D5" s="27"/>
      <c r="E5" s="25"/>
      <c r="F5" s="27"/>
      <c r="G5" s="25"/>
      <c r="H5" s="51" t="s">
        <v>7</v>
      </c>
      <c r="I5" s="52">
        <v>125</v>
      </c>
    </row>
    <row r="6" spans="1:9" ht="20.100000000000001" customHeight="1" x14ac:dyDescent="0.25">
      <c r="A6" s="9" t="s">
        <v>6</v>
      </c>
      <c r="B6" s="38" t="s">
        <v>90</v>
      </c>
      <c r="C6" s="2">
        <v>2022</v>
      </c>
      <c r="D6" s="36">
        <v>26</v>
      </c>
      <c r="E6" s="34"/>
      <c r="F6" s="35">
        <f t="shared" ref="F6" si="0">D6*E6</f>
        <v>0</v>
      </c>
      <c r="G6" s="34"/>
      <c r="H6" s="51" t="s">
        <v>8</v>
      </c>
      <c r="I6" s="52">
        <v>205</v>
      </c>
    </row>
    <row r="7" spans="1:9" ht="20.100000000000001" customHeight="1" x14ac:dyDescent="0.25">
      <c r="A7" s="9" t="s">
        <v>6</v>
      </c>
      <c r="B7" s="38" t="s">
        <v>67</v>
      </c>
      <c r="C7" s="2">
        <v>2023</v>
      </c>
      <c r="D7" s="36">
        <v>26</v>
      </c>
      <c r="E7" s="34"/>
      <c r="F7" s="35">
        <f t="shared" ref="F7:F13" si="1">D7*E7</f>
        <v>0</v>
      </c>
      <c r="G7" s="34"/>
      <c r="H7" s="51" t="s">
        <v>9</v>
      </c>
      <c r="I7" s="52">
        <v>280</v>
      </c>
    </row>
    <row r="8" spans="1:9" ht="20.100000000000001" customHeight="1" x14ac:dyDescent="0.25">
      <c r="A8" s="9" t="s">
        <v>6</v>
      </c>
      <c r="B8" s="38" t="s">
        <v>68</v>
      </c>
      <c r="C8" s="2">
        <v>2023</v>
      </c>
      <c r="D8" s="36">
        <v>30</v>
      </c>
      <c r="E8" s="34"/>
      <c r="F8" s="35">
        <f t="shared" si="1"/>
        <v>0</v>
      </c>
      <c r="G8" s="34"/>
      <c r="H8" s="51" t="s">
        <v>10</v>
      </c>
      <c r="I8" s="52">
        <v>355</v>
      </c>
    </row>
    <row r="9" spans="1:9" ht="20.100000000000001" customHeight="1" x14ac:dyDescent="0.25">
      <c r="A9" s="9" t="s">
        <v>6</v>
      </c>
      <c r="B9" s="3" t="s">
        <v>93</v>
      </c>
      <c r="C9" s="2">
        <v>2020</v>
      </c>
      <c r="D9" s="5">
        <v>30</v>
      </c>
      <c r="E9" s="3"/>
      <c r="F9" s="35">
        <f t="shared" si="1"/>
        <v>0</v>
      </c>
      <c r="G9" s="3"/>
      <c r="H9" s="51" t="s">
        <v>12</v>
      </c>
      <c r="I9" s="52">
        <v>430</v>
      </c>
    </row>
    <row r="10" spans="1:9" ht="20.100000000000001" customHeight="1" x14ac:dyDescent="0.25">
      <c r="A10" s="9" t="s">
        <v>6</v>
      </c>
      <c r="B10" s="3" t="s">
        <v>107</v>
      </c>
      <c r="C10" s="2">
        <v>2023</v>
      </c>
      <c r="D10" s="5">
        <v>47</v>
      </c>
      <c r="E10" s="34"/>
      <c r="F10" s="35">
        <f t="shared" ref="F10" si="2">D10*E10</f>
        <v>0</v>
      </c>
      <c r="G10" s="34"/>
      <c r="H10" s="51" t="s">
        <v>11</v>
      </c>
      <c r="I10" s="52">
        <v>505</v>
      </c>
    </row>
    <row r="11" spans="1:9" ht="20.100000000000001" customHeight="1" x14ac:dyDescent="0.25">
      <c r="A11" s="9" t="s">
        <v>6</v>
      </c>
      <c r="B11" s="3" t="s">
        <v>70</v>
      </c>
      <c r="C11" s="2">
        <v>2023</v>
      </c>
      <c r="D11" s="5">
        <v>49</v>
      </c>
      <c r="E11" s="34"/>
      <c r="F11" s="35">
        <f t="shared" si="1"/>
        <v>0</v>
      </c>
      <c r="G11" s="34"/>
      <c r="H11" s="51" t="s">
        <v>13</v>
      </c>
      <c r="I11" s="52">
        <v>585</v>
      </c>
    </row>
    <row r="12" spans="1:9" ht="20.100000000000001" customHeight="1" x14ac:dyDescent="0.25">
      <c r="A12" s="9" t="s">
        <v>6</v>
      </c>
      <c r="B12" s="3" t="s">
        <v>108</v>
      </c>
      <c r="C12" s="2">
        <v>2023</v>
      </c>
      <c r="D12" s="5">
        <v>54</v>
      </c>
      <c r="E12" s="34"/>
      <c r="F12" s="35">
        <f t="shared" ref="F12" si="3">D12*E12</f>
        <v>0</v>
      </c>
      <c r="G12" s="34"/>
      <c r="H12" s="51" t="s">
        <v>14</v>
      </c>
      <c r="I12" s="52">
        <v>650</v>
      </c>
    </row>
    <row r="13" spans="1:9" ht="20.100000000000001" customHeight="1" x14ac:dyDescent="0.25">
      <c r="A13" s="9" t="s">
        <v>6</v>
      </c>
      <c r="B13" s="3" t="s">
        <v>69</v>
      </c>
      <c r="C13" s="2">
        <v>2024</v>
      </c>
      <c r="D13" s="5">
        <v>74</v>
      </c>
      <c r="E13" s="3"/>
      <c r="F13" s="35">
        <f t="shared" si="1"/>
        <v>0</v>
      </c>
      <c r="G13" s="3" t="s">
        <v>46</v>
      </c>
      <c r="H13" s="51" t="s">
        <v>15</v>
      </c>
      <c r="I13" s="52">
        <v>725</v>
      </c>
    </row>
    <row r="14" spans="1:9" ht="20.100000000000001" customHeight="1" x14ac:dyDescent="0.25">
      <c r="A14" s="29" t="s">
        <v>6</v>
      </c>
      <c r="B14" s="29" t="s">
        <v>47</v>
      </c>
      <c r="C14" s="28"/>
      <c r="D14" s="28"/>
      <c r="E14" s="28"/>
      <c r="F14" s="28"/>
      <c r="G14" s="28"/>
      <c r="H14" s="15"/>
      <c r="I14" s="16"/>
    </row>
    <row r="15" spans="1:9" ht="20.100000000000001" customHeight="1" x14ac:dyDescent="0.25">
      <c r="A15" s="9" t="s">
        <v>6</v>
      </c>
      <c r="B15" s="3" t="s">
        <v>52</v>
      </c>
      <c r="C15" s="2">
        <v>2023</v>
      </c>
      <c r="D15" s="5">
        <v>30</v>
      </c>
      <c r="E15" s="3"/>
      <c r="F15" s="5">
        <f t="shared" ref="F15" si="4">D15*E15</f>
        <v>0</v>
      </c>
      <c r="G15" s="3"/>
      <c r="H15" s="15"/>
      <c r="I15" s="16"/>
    </row>
    <row r="16" spans="1:9" ht="20.100000000000001" customHeight="1" x14ac:dyDescent="0.25">
      <c r="A16" s="9" t="s">
        <v>6</v>
      </c>
      <c r="B16" s="34" t="s">
        <v>94</v>
      </c>
      <c r="C16" s="2">
        <v>2023</v>
      </c>
      <c r="D16" s="36">
        <v>30</v>
      </c>
      <c r="E16" s="34"/>
      <c r="F16" s="35">
        <f>D16*E16</f>
        <v>0</v>
      </c>
      <c r="G16" s="3"/>
      <c r="H16" s="15"/>
      <c r="I16" s="16"/>
    </row>
    <row r="17" spans="1:9" ht="20.100000000000001" customHeight="1" x14ac:dyDescent="0.25">
      <c r="A17" s="9" t="s">
        <v>6</v>
      </c>
      <c r="B17" s="3" t="s">
        <v>53</v>
      </c>
      <c r="C17" s="2">
        <v>2022</v>
      </c>
      <c r="D17" s="5">
        <v>32</v>
      </c>
      <c r="E17" s="3"/>
      <c r="F17" s="5">
        <f t="shared" ref="F17:F86" si="5">D17*E17</f>
        <v>0</v>
      </c>
      <c r="G17" s="34"/>
      <c r="H17" s="15"/>
      <c r="I17" s="16"/>
    </row>
    <row r="18" spans="1:9" ht="20.100000000000001" customHeight="1" x14ac:dyDescent="0.25">
      <c r="A18" s="9" t="s">
        <v>6</v>
      </c>
      <c r="B18" s="3" t="s">
        <v>62</v>
      </c>
      <c r="C18" s="2">
        <v>2021</v>
      </c>
      <c r="D18" s="5">
        <v>35</v>
      </c>
      <c r="E18" s="3"/>
      <c r="F18" s="5">
        <f t="shared" ref="F18" si="6">D18*E18</f>
        <v>0</v>
      </c>
      <c r="G18" s="3"/>
      <c r="H18" s="15"/>
      <c r="I18" s="16"/>
    </row>
    <row r="19" spans="1:9" ht="20.100000000000001" customHeight="1" x14ac:dyDescent="0.25">
      <c r="A19" s="9" t="s">
        <v>6</v>
      </c>
      <c r="B19" s="3" t="s">
        <v>63</v>
      </c>
      <c r="C19" s="2">
        <v>2020</v>
      </c>
      <c r="D19" s="5">
        <v>38</v>
      </c>
      <c r="E19" s="3"/>
      <c r="F19" s="5">
        <f t="shared" si="5"/>
        <v>0</v>
      </c>
      <c r="G19" s="34"/>
      <c r="H19" s="15"/>
      <c r="I19" s="16"/>
    </row>
    <row r="20" spans="1:9" ht="20.100000000000001" customHeight="1" x14ac:dyDescent="0.25">
      <c r="A20" s="9" t="s">
        <v>6</v>
      </c>
      <c r="B20" s="3" t="s">
        <v>109</v>
      </c>
      <c r="C20" s="2">
        <v>2021</v>
      </c>
      <c r="D20" s="5">
        <v>46</v>
      </c>
      <c r="E20" s="3"/>
      <c r="F20" s="5">
        <f t="shared" si="5"/>
        <v>0</v>
      </c>
      <c r="G20" s="34"/>
      <c r="H20" s="15"/>
      <c r="I20" s="16"/>
    </row>
    <row r="21" spans="1:9" ht="20.100000000000001" customHeight="1" x14ac:dyDescent="0.25">
      <c r="A21" s="9" t="s">
        <v>6</v>
      </c>
      <c r="B21" s="3" t="s">
        <v>42</v>
      </c>
      <c r="C21" s="2">
        <v>2022</v>
      </c>
      <c r="D21" s="5">
        <v>72</v>
      </c>
      <c r="E21" s="3"/>
      <c r="F21" s="5">
        <f t="shared" si="5"/>
        <v>0</v>
      </c>
      <c r="G21" s="3"/>
      <c r="H21" s="15"/>
      <c r="I21" s="16"/>
    </row>
    <row r="22" spans="1:9" ht="20.100000000000001" customHeight="1" x14ac:dyDescent="0.25">
      <c r="A22" s="9" t="s">
        <v>6</v>
      </c>
      <c r="B22" s="3" t="s">
        <v>43</v>
      </c>
      <c r="C22" s="2">
        <v>2018</v>
      </c>
      <c r="D22" s="5">
        <v>65</v>
      </c>
      <c r="E22" s="3"/>
      <c r="F22" s="5">
        <f t="shared" ref="F22" si="7">D22*E22</f>
        <v>0</v>
      </c>
      <c r="G22" s="3"/>
      <c r="H22" s="15"/>
      <c r="I22" s="16"/>
    </row>
    <row r="23" spans="1:9" ht="20.100000000000001" customHeight="1" x14ac:dyDescent="0.25">
      <c r="A23" s="9" t="s">
        <v>6</v>
      </c>
      <c r="B23" s="3" t="s">
        <v>64</v>
      </c>
      <c r="C23" s="2">
        <v>2020</v>
      </c>
      <c r="D23" s="5">
        <v>65</v>
      </c>
      <c r="E23" s="3"/>
      <c r="F23" s="5">
        <f t="shared" si="5"/>
        <v>0</v>
      </c>
      <c r="G23" s="3"/>
      <c r="H23" s="15"/>
      <c r="I23" s="16"/>
    </row>
    <row r="24" spans="1:9" ht="20.100000000000001" customHeight="1" x14ac:dyDescent="0.25">
      <c r="A24" s="9"/>
      <c r="B24" s="3" t="s">
        <v>88</v>
      </c>
      <c r="C24" s="2">
        <v>2022</v>
      </c>
      <c r="D24" s="5">
        <v>65</v>
      </c>
      <c r="E24" s="3"/>
      <c r="F24" s="5">
        <f t="shared" si="5"/>
        <v>0</v>
      </c>
      <c r="G24" s="3"/>
      <c r="H24" s="15"/>
      <c r="I24" s="16"/>
    </row>
    <row r="25" spans="1:9" ht="20.100000000000001" customHeight="1" x14ac:dyDescent="0.25">
      <c r="A25" s="9" t="s">
        <v>6</v>
      </c>
      <c r="B25" s="3" t="s">
        <v>28</v>
      </c>
      <c r="C25" s="2">
        <v>2020</v>
      </c>
      <c r="D25" s="5">
        <v>77</v>
      </c>
      <c r="E25" s="3"/>
      <c r="F25" s="5">
        <f t="shared" si="5"/>
        <v>0</v>
      </c>
      <c r="G25" s="3"/>
      <c r="H25" s="15"/>
      <c r="I25" s="16"/>
    </row>
    <row r="26" spans="1:9" ht="20.100000000000001" customHeight="1" x14ac:dyDescent="0.25">
      <c r="A26" s="9" t="s">
        <v>6</v>
      </c>
      <c r="B26" s="3" t="s">
        <v>29</v>
      </c>
      <c r="C26" s="2">
        <v>2022</v>
      </c>
      <c r="D26" s="5">
        <v>85</v>
      </c>
      <c r="E26" s="3"/>
      <c r="F26" s="5">
        <f t="shared" si="5"/>
        <v>0</v>
      </c>
      <c r="G26" s="3"/>
      <c r="H26" s="15"/>
      <c r="I26" s="16"/>
    </row>
    <row r="27" spans="1:9" ht="20.100000000000001" customHeight="1" x14ac:dyDescent="0.25">
      <c r="A27" s="9" t="s">
        <v>6</v>
      </c>
      <c r="B27" s="3" t="s">
        <v>30</v>
      </c>
      <c r="C27" s="2">
        <v>2022</v>
      </c>
      <c r="D27" s="5">
        <v>105</v>
      </c>
      <c r="E27" s="3"/>
      <c r="F27" s="5">
        <f t="shared" si="5"/>
        <v>0</v>
      </c>
      <c r="G27" s="3" t="s">
        <v>46</v>
      </c>
      <c r="H27" s="15"/>
      <c r="I27" s="16"/>
    </row>
    <row r="28" spans="1:9" ht="20.100000000000001" customHeight="1" x14ac:dyDescent="0.25">
      <c r="A28" s="9" t="s">
        <v>6</v>
      </c>
      <c r="B28" s="3" t="s">
        <v>31</v>
      </c>
      <c r="C28" s="2">
        <v>2022</v>
      </c>
      <c r="D28" s="5">
        <v>196</v>
      </c>
      <c r="E28" s="3"/>
      <c r="F28" s="5">
        <f t="shared" si="5"/>
        <v>0</v>
      </c>
      <c r="G28" s="3" t="s">
        <v>46</v>
      </c>
      <c r="H28" s="15"/>
      <c r="I28" s="16"/>
    </row>
    <row r="29" spans="1:9" ht="20.100000000000001" customHeight="1" x14ac:dyDescent="0.25">
      <c r="A29" s="9" t="s">
        <v>6</v>
      </c>
      <c r="B29" s="3" t="s">
        <v>32</v>
      </c>
      <c r="C29" s="2">
        <v>2020</v>
      </c>
      <c r="D29" s="5">
        <v>94</v>
      </c>
      <c r="E29" s="3"/>
      <c r="F29" s="5">
        <f t="shared" ref="F29" si="8">D29*E29</f>
        <v>0</v>
      </c>
      <c r="G29" s="3"/>
      <c r="H29" s="15"/>
      <c r="I29" s="16"/>
    </row>
    <row r="30" spans="1:9" ht="20.100000000000001" customHeight="1" x14ac:dyDescent="0.25">
      <c r="A30" s="9" t="s">
        <v>6</v>
      </c>
      <c r="B30" s="3" t="s">
        <v>89</v>
      </c>
      <c r="C30" s="2">
        <v>2023</v>
      </c>
      <c r="D30" s="5">
        <v>94</v>
      </c>
      <c r="E30" s="3"/>
      <c r="F30" s="5">
        <f t="shared" si="5"/>
        <v>0</v>
      </c>
      <c r="G30" s="3"/>
      <c r="H30" s="15"/>
      <c r="I30" s="16"/>
    </row>
    <row r="31" spans="1:9" ht="20.100000000000001" customHeight="1" x14ac:dyDescent="0.25">
      <c r="A31" s="9" t="s">
        <v>6</v>
      </c>
      <c r="B31" s="3" t="s">
        <v>71</v>
      </c>
      <c r="C31" s="2">
        <v>2022</v>
      </c>
      <c r="D31" s="5">
        <v>102</v>
      </c>
      <c r="E31" s="3"/>
      <c r="F31" s="5">
        <f t="shared" ref="F31" si="9">D31*E31</f>
        <v>0</v>
      </c>
      <c r="G31" s="3"/>
      <c r="H31" s="15"/>
      <c r="I31" s="16"/>
    </row>
    <row r="32" spans="1:9" ht="20.100000000000001" customHeight="1" x14ac:dyDescent="0.25">
      <c r="A32" s="9" t="s">
        <v>6</v>
      </c>
      <c r="B32" s="3" t="s">
        <v>110</v>
      </c>
      <c r="C32" s="2">
        <v>2024</v>
      </c>
      <c r="D32" s="5">
        <v>94</v>
      </c>
      <c r="E32" s="3"/>
      <c r="F32" s="5">
        <f t="shared" si="5"/>
        <v>0</v>
      </c>
      <c r="G32" s="3"/>
      <c r="H32" s="15"/>
      <c r="I32" s="16"/>
    </row>
    <row r="33" spans="1:10" ht="20.100000000000001" customHeight="1" x14ac:dyDescent="0.25">
      <c r="A33" s="9" t="s">
        <v>6</v>
      </c>
      <c r="B33" s="3" t="s">
        <v>33</v>
      </c>
      <c r="C33" s="2">
        <v>2018</v>
      </c>
      <c r="D33" s="5">
        <v>114</v>
      </c>
      <c r="E33" s="3"/>
      <c r="F33" s="5">
        <f t="shared" si="5"/>
        <v>0</v>
      </c>
      <c r="G33" s="3" t="s">
        <v>46</v>
      </c>
      <c r="H33" s="15"/>
      <c r="I33" s="16"/>
    </row>
    <row r="34" spans="1:10" ht="20.100000000000001" customHeight="1" x14ac:dyDescent="0.25">
      <c r="A34" s="9" t="s">
        <v>6</v>
      </c>
      <c r="B34" s="3" t="s">
        <v>111</v>
      </c>
      <c r="C34" s="2">
        <v>2022</v>
      </c>
      <c r="D34" s="5">
        <v>114</v>
      </c>
      <c r="E34" s="3"/>
      <c r="F34" s="5">
        <f t="shared" ref="F34" si="10">D34*E34</f>
        <v>0</v>
      </c>
      <c r="G34" s="3" t="s">
        <v>46</v>
      </c>
      <c r="H34" s="15"/>
      <c r="I34" s="16"/>
    </row>
    <row r="35" spans="1:10" ht="20.100000000000001" customHeight="1" x14ac:dyDescent="0.25">
      <c r="A35" s="9" t="s">
        <v>6</v>
      </c>
      <c r="B35" s="3" t="s">
        <v>34</v>
      </c>
      <c r="C35" s="2">
        <v>2021</v>
      </c>
      <c r="D35" s="5">
        <v>400</v>
      </c>
      <c r="E35" s="3"/>
      <c r="F35" s="5">
        <f t="shared" si="5"/>
        <v>0</v>
      </c>
      <c r="G35" s="3" t="s">
        <v>80</v>
      </c>
      <c r="H35" s="15"/>
      <c r="I35" s="16"/>
    </row>
    <row r="36" spans="1:10" ht="20.100000000000001" customHeight="1" x14ac:dyDescent="0.25">
      <c r="A36" s="29" t="s">
        <v>6</v>
      </c>
      <c r="B36" s="29" t="s">
        <v>27</v>
      </c>
      <c r="C36" s="26"/>
      <c r="D36" s="27"/>
      <c r="E36" s="25"/>
      <c r="F36" s="27"/>
      <c r="G36" s="25"/>
      <c r="H36" s="15"/>
      <c r="I36" s="16"/>
    </row>
    <row r="37" spans="1:10" ht="20.25" customHeight="1" x14ac:dyDescent="0.25">
      <c r="A37" s="9" t="s">
        <v>6</v>
      </c>
      <c r="B37" s="3" t="s">
        <v>18</v>
      </c>
      <c r="C37" s="2">
        <v>2022</v>
      </c>
      <c r="D37" s="5">
        <v>108</v>
      </c>
      <c r="E37" s="3"/>
      <c r="F37" s="5">
        <f>D37*E37</f>
        <v>0</v>
      </c>
      <c r="G37" s="3"/>
      <c r="H37" s="15"/>
      <c r="I37" s="16"/>
    </row>
    <row r="38" spans="1:10" ht="20.100000000000001" customHeight="1" x14ac:dyDescent="0.25">
      <c r="A38" s="9" t="s">
        <v>6</v>
      </c>
      <c r="B38" s="3" t="s">
        <v>65</v>
      </c>
      <c r="C38" s="2">
        <v>2020</v>
      </c>
      <c r="D38" s="5">
        <v>108</v>
      </c>
      <c r="E38" s="3"/>
      <c r="F38" s="5">
        <f t="shared" si="5"/>
        <v>0</v>
      </c>
      <c r="G38" s="3"/>
      <c r="I38" s="39"/>
      <c r="J38" s="39"/>
    </row>
    <row r="39" spans="1:10" ht="20.100000000000001" customHeight="1" x14ac:dyDescent="0.25">
      <c r="A39" s="9" t="s">
        <v>6</v>
      </c>
      <c r="B39" s="3" t="s">
        <v>66</v>
      </c>
      <c r="C39" s="2">
        <v>2023</v>
      </c>
      <c r="D39" s="5">
        <v>108</v>
      </c>
      <c r="E39" s="3"/>
      <c r="F39" s="5">
        <f t="shared" si="5"/>
        <v>0</v>
      </c>
      <c r="G39" s="3"/>
      <c r="I39" s="23"/>
      <c r="J39" s="23"/>
    </row>
    <row r="40" spans="1:10" ht="20.100000000000001" customHeight="1" x14ac:dyDescent="0.25">
      <c r="A40" s="9" t="s">
        <v>6</v>
      </c>
      <c r="B40" s="3" t="s">
        <v>23</v>
      </c>
      <c r="C40" s="2" t="s">
        <v>76</v>
      </c>
      <c r="D40" s="5">
        <v>188</v>
      </c>
      <c r="E40" s="3"/>
      <c r="F40" s="5">
        <f t="shared" ref="F40" si="11">D40*E40</f>
        <v>0</v>
      </c>
      <c r="G40" s="3"/>
    </row>
    <row r="41" spans="1:10" ht="20.100000000000001" customHeight="1" x14ac:dyDescent="0.25">
      <c r="A41" s="9" t="s">
        <v>6</v>
      </c>
      <c r="B41" s="3" t="s">
        <v>19</v>
      </c>
      <c r="C41" s="2">
        <v>2018</v>
      </c>
      <c r="D41" s="5">
        <v>268</v>
      </c>
      <c r="E41" s="3"/>
      <c r="F41" s="5">
        <f t="shared" ref="F41:F42" si="12">D41*E41</f>
        <v>0</v>
      </c>
      <c r="G41" s="3" t="s">
        <v>46</v>
      </c>
      <c r="H41" s="59"/>
      <c r="I41" s="60"/>
    </row>
    <row r="42" spans="1:10" ht="19.5" customHeight="1" x14ac:dyDescent="0.25">
      <c r="A42" s="9" t="s">
        <v>6</v>
      </c>
      <c r="B42" s="4" t="s">
        <v>22</v>
      </c>
      <c r="C42" s="2" t="s">
        <v>82</v>
      </c>
      <c r="D42" s="18">
        <v>268</v>
      </c>
      <c r="E42" s="3"/>
      <c r="F42" s="5">
        <f t="shared" si="12"/>
        <v>0</v>
      </c>
      <c r="G42" s="3" t="s">
        <v>46</v>
      </c>
      <c r="H42" s="15"/>
      <c r="I42" s="16"/>
    </row>
    <row r="43" spans="1:10" ht="20.100000000000001" customHeight="1" x14ac:dyDescent="0.25">
      <c r="A43" s="9" t="s">
        <v>6</v>
      </c>
      <c r="B43" s="3" t="s">
        <v>20</v>
      </c>
      <c r="C43" s="2">
        <v>2018</v>
      </c>
      <c r="D43" s="5">
        <v>351</v>
      </c>
      <c r="E43" s="3"/>
      <c r="F43" s="5">
        <f t="shared" si="5"/>
        <v>0</v>
      </c>
      <c r="G43" s="3" t="s">
        <v>46</v>
      </c>
      <c r="H43" s="15"/>
      <c r="I43" s="16"/>
    </row>
    <row r="44" spans="1:10" ht="20.100000000000001" customHeight="1" x14ac:dyDescent="0.25">
      <c r="A44" s="9" t="s">
        <v>6</v>
      </c>
      <c r="B44" s="3" t="s">
        <v>21</v>
      </c>
      <c r="C44" s="2" t="s">
        <v>78</v>
      </c>
      <c r="D44" s="5">
        <v>351</v>
      </c>
      <c r="E44" s="3"/>
      <c r="F44" s="5">
        <f t="shared" si="5"/>
        <v>0</v>
      </c>
      <c r="G44" s="3" t="s">
        <v>46</v>
      </c>
      <c r="H44" s="15"/>
      <c r="I44" s="16"/>
    </row>
    <row r="45" spans="1:10" ht="20.100000000000001" customHeight="1" x14ac:dyDescent="0.25">
      <c r="A45" s="9" t="s">
        <v>6</v>
      </c>
      <c r="B45" s="3" t="s">
        <v>79</v>
      </c>
      <c r="C45" s="2" t="s">
        <v>77</v>
      </c>
      <c r="D45" s="5">
        <v>458</v>
      </c>
      <c r="E45" s="3"/>
      <c r="F45" s="5">
        <f t="shared" si="5"/>
        <v>0</v>
      </c>
      <c r="G45" s="3" t="s">
        <v>80</v>
      </c>
      <c r="H45" s="15"/>
      <c r="I45" s="16"/>
    </row>
    <row r="46" spans="1:10" ht="20.100000000000001" customHeight="1" x14ac:dyDescent="0.25">
      <c r="A46" s="9" t="s">
        <v>6</v>
      </c>
      <c r="B46" s="3" t="s">
        <v>72</v>
      </c>
      <c r="C46" s="2">
        <v>2019</v>
      </c>
      <c r="D46" s="5">
        <v>458</v>
      </c>
      <c r="E46" s="3"/>
      <c r="F46" s="5">
        <f t="shared" ref="F46" si="13">D46*E46</f>
        <v>0</v>
      </c>
      <c r="G46" s="3" t="s">
        <v>46</v>
      </c>
      <c r="H46" s="15"/>
      <c r="I46" s="16"/>
    </row>
    <row r="47" spans="1:10" ht="20.100000000000001" customHeight="1" x14ac:dyDescent="0.25">
      <c r="A47" s="9" t="s">
        <v>6</v>
      </c>
      <c r="B47" s="3" t="s">
        <v>81</v>
      </c>
      <c r="C47" s="2">
        <v>2023</v>
      </c>
      <c r="D47" s="5">
        <v>900</v>
      </c>
      <c r="E47" s="3"/>
      <c r="F47" s="5"/>
      <c r="G47" s="3" t="s">
        <v>80</v>
      </c>
      <c r="H47" s="15"/>
      <c r="I47" s="16"/>
    </row>
    <row r="48" spans="1:10" ht="20.100000000000001" customHeight="1" x14ac:dyDescent="0.25">
      <c r="C48" s="4"/>
      <c r="D48" s="4"/>
      <c r="E48" s="4"/>
      <c r="F48" s="4"/>
      <c r="H48" s="15"/>
      <c r="I48" s="16"/>
    </row>
    <row r="49" spans="1:9" ht="20.100000000000001" customHeight="1" x14ac:dyDescent="0.25">
      <c r="A49" s="30" t="s">
        <v>3</v>
      </c>
      <c r="B49" s="30" t="s">
        <v>56</v>
      </c>
      <c r="C49" s="20"/>
      <c r="D49" s="21"/>
      <c r="E49" s="19"/>
      <c r="F49" s="21"/>
      <c r="G49" s="57"/>
      <c r="H49" s="15"/>
      <c r="I49" s="16"/>
    </row>
    <row r="50" spans="1:9" ht="20.100000000000001" customHeight="1" x14ac:dyDescent="0.25">
      <c r="A50" s="8" t="s">
        <v>3</v>
      </c>
      <c r="B50" s="3" t="s">
        <v>96</v>
      </c>
      <c r="C50" s="2">
        <v>2023</v>
      </c>
      <c r="D50" s="5">
        <v>34</v>
      </c>
      <c r="E50" s="3"/>
      <c r="F50" s="5">
        <f>D50*E50</f>
        <v>0</v>
      </c>
      <c r="G50" s="58"/>
      <c r="H50" s="15"/>
      <c r="I50" s="16"/>
    </row>
    <row r="51" spans="1:9" ht="20.100000000000001" customHeight="1" x14ac:dyDescent="0.25">
      <c r="A51" s="50" t="s">
        <v>3</v>
      </c>
      <c r="B51" s="3" t="s">
        <v>95</v>
      </c>
      <c r="C51" s="2">
        <v>2022</v>
      </c>
      <c r="D51" s="5">
        <v>49</v>
      </c>
      <c r="E51" s="3"/>
      <c r="F51" s="5">
        <f>D51*E51</f>
        <v>0</v>
      </c>
      <c r="G51" s="58"/>
      <c r="H51" s="15"/>
      <c r="I51" s="16"/>
    </row>
    <row r="52" spans="1:9" ht="20.100000000000001" customHeight="1" x14ac:dyDescent="0.25">
      <c r="A52" s="30" t="s">
        <v>3</v>
      </c>
      <c r="B52" s="30" t="s">
        <v>48</v>
      </c>
      <c r="C52" s="20"/>
      <c r="D52" s="21"/>
      <c r="E52" s="19"/>
      <c r="F52" s="21"/>
      <c r="G52" s="19"/>
    </row>
    <row r="53" spans="1:9" ht="20.100000000000001" customHeight="1" x14ac:dyDescent="0.25">
      <c r="A53" s="8" t="s">
        <v>3</v>
      </c>
      <c r="B53" s="3" t="s">
        <v>54</v>
      </c>
      <c r="C53" s="2">
        <v>2023</v>
      </c>
      <c r="D53" s="5">
        <v>37</v>
      </c>
      <c r="E53" s="3"/>
      <c r="F53" s="5">
        <f>D53*E53</f>
        <v>0</v>
      </c>
      <c r="G53" s="41"/>
    </row>
    <row r="54" spans="1:9" ht="20.100000000000001" customHeight="1" x14ac:dyDescent="0.25">
      <c r="A54" s="8" t="s">
        <v>3</v>
      </c>
      <c r="B54" s="3" t="s">
        <v>55</v>
      </c>
      <c r="C54" s="2">
        <v>2023</v>
      </c>
      <c r="D54" s="5">
        <v>39</v>
      </c>
      <c r="E54" s="3"/>
      <c r="F54" s="5">
        <f>D53*E54</f>
        <v>0</v>
      </c>
      <c r="G54" s="3"/>
    </row>
    <row r="55" spans="1:9" ht="20.100000000000001" customHeight="1" x14ac:dyDescent="0.25">
      <c r="A55" s="30" t="s">
        <v>3</v>
      </c>
      <c r="B55" s="31" t="s">
        <v>49</v>
      </c>
      <c r="C55" s="26"/>
      <c r="D55" s="27"/>
      <c r="E55" s="25"/>
      <c r="F55" s="27"/>
      <c r="G55" s="25"/>
    </row>
    <row r="56" spans="1:9" ht="20.100000000000001" customHeight="1" x14ac:dyDescent="0.25">
      <c r="A56" s="8" t="s">
        <v>3</v>
      </c>
      <c r="B56" s="34" t="s">
        <v>91</v>
      </c>
      <c r="C56" s="2">
        <v>2023</v>
      </c>
      <c r="D56" s="36">
        <v>31</v>
      </c>
      <c r="E56" s="34"/>
      <c r="F56" s="35">
        <f t="shared" ref="F56" si="14">D56*E56</f>
        <v>0</v>
      </c>
      <c r="G56" s="34"/>
    </row>
    <row r="57" spans="1:9" ht="20.100000000000001" customHeight="1" x14ac:dyDescent="0.25">
      <c r="A57" s="8" t="s">
        <v>3</v>
      </c>
      <c r="B57" s="34" t="s">
        <v>90</v>
      </c>
      <c r="C57" s="2">
        <v>2024</v>
      </c>
      <c r="D57" s="36">
        <v>33</v>
      </c>
      <c r="E57" s="34"/>
      <c r="F57" s="35">
        <f t="shared" ref="F57" si="15">D57*E57</f>
        <v>0</v>
      </c>
      <c r="G57" s="34"/>
    </row>
    <row r="58" spans="1:9" ht="20.100000000000001" customHeight="1" x14ac:dyDescent="0.25">
      <c r="A58" s="8" t="s">
        <v>3</v>
      </c>
      <c r="B58" s="34" t="s">
        <v>60</v>
      </c>
      <c r="C58" s="2">
        <v>2023</v>
      </c>
      <c r="D58" s="36">
        <v>34</v>
      </c>
      <c r="E58" s="34"/>
      <c r="F58" s="35">
        <f>D58*E58</f>
        <v>0</v>
      </c>
      <c r="G58" s="34"/>
    </row>
    <row r="59" spans="1:9" ht="20.100000000000001" customHeight="1" x14ac:dyDescent="0.25">
      <c r="A59" s="8" t="s">
        <v>3</v>
      </c>
      <c r="B59" s="3" t="s">
        <v>57</v>
      </c>
      <c r="C59" s="2">
        <v>2022</v>
      </c>
      <c r="D59" s="5">
        <v>35</v>
      </c>
      <c r="E59" s="3"/>
      <c r="F59" s="5">
        <f t="shared" ref="F59:F60" si="16">D59*E59</f>
        <v>0</v>
      </c>
      <c r="G59" s="34"/>
    </row>
    <row r="60" spans="1:9" ht="20.100000000000001" customHeight="1" x14ac:dyDescent="0.25">
      <c r="A60" s="8" t="s">
        <v>3</v>
      </c>
      <c r="B60" s="3" t="s">
        <v>58</v>
      </c>
      <c r="C60" s="2">
        <v>2023</v>
      </c>
      <c r="D60" s="5">
        <v>41</v>
      </c>
      <c r="E60" s="3"/>
      <c r="F60" s="5">
        <f t="shared" si="16"/>
        <v>0</v>
      </c>
      <c r="G60" s="3"/>
    </row>
    <row r="61" spans="1:9" ht="20.100000000000001" customHeight="1" x14ac:dyDescent="0.25">
      <c r="A61" s="8" t="s">
        <v>3</v>
      </c>
      <c r="B61" s="3" t="s">
        <v>59</v>
      </c>
      <c r="C61" s="2">
        <v>2023</v>
      </c>
      <c r="D61" s="5">
        <v>59</v>
      </c>
      <c r="E61" s="3"/>
      <c r="F61" s="5">
        <f t="shared" si="5"/>
        <v>0</v>
      </c>
      <c r="G61" s="3"/>
    </row>
    <row r="62" spans="1:9" ht="20.100000000000001" customHeight="1" x14ac:dyDescent="0.25">
      <c r="A62" s="50" t="s">
        <v>3</v>
      </c>
      <c r="B62" s="48" t="s">
        <v>112</v>
      </c>
      <c r="C62" s="2">
        <v>2023</v>
      </c>
      <c r="D62" s="5">
        <v>60</v>
      </c>
      <c r="E62" s="3"/>
      <c r="F62" s="5">
        <f t="shared" si="5"/>
        <v>0</v>
      </c>
      <c r="G62" s="3"/>
    </row>
    <row r="63" spans="1:9" ht="20.100000000000001" customHeight="1" x14ac:dyDescent="0.25">
      <c r="A63" s="50" t="s">
        <v>3</v>
      </c>
      <c r="B63" s="48" t="s">
        <v>113</v>
      </c>
      <c r="C63" s="2">
        <v>2024</v>
      </c>
      <c r="D63" s="5">
        <v>71</v>
      </c>
      <c r="E63" s="3"/>
      <c r="F63" s="5">
        <f t="shared" si="5"/>
        <v>0</v>
      </c>
      <c r="G63" s="3"/>
    </row>
    <row r="64" spans="1:9" ht="20.100000000000001" customHeight="1" x14ac:dyDescent="0.25">
      <c r="A64" s="30" t="s">
        <v>3</v>
      </c>
      <c r="B64" s="32" t="s">
        <v>47</v>
      </c>
      <c r="C64" s="26"/>
      <c r="D64" s="27"/>
      <c r="E64" s="25"/>
      <c r="F64" s="27"/>
      <c r="G64" s="25"/>
    </row>
    <row r="65" spans="1:7" ht="20.100000000000001" customHeight="1" x14ac:dyDescent="0.25">
      <c r="A65" s="8" t="s">
        <v>3</v>
      </c>
      <c r="B65" s="3" t="s">
        <v>61</v>
      </c>
      <c r="C65" s="2">
        <v>2023</v>
      </c>
      <c r="D65" s="5">
        <v>37</v>
      </c>
      <c r="E65" s="3"/>
      <c r="F65" s="5">
        <f t="shared" ref="F65" si="17">D65*E65</f>
        <v>0</v>
      </c>
      <c r="G65" s="3"/>
    </row>
    <row r="66" spans="1:7" ht="20.100000000000001" customHeight="1" x14ac:dyDescent="0.25">
      <c r="A66" s="8" t="s">
        <v>3</v>
      </c>
      <c r="B66" s="3" t="s">
        <v>97</v>
      </c>
      <c r="C66" s="2">
        <v>2022</v>
      </c>
      <c r="D66" s="5">
        <v>37</v>
      </c>
      <c r="E66" s="3"/>
      <c r="F66" s="5">
        <f t="shared" ref="F66" si="18">D66*E66</f>
        <v>0</v>
      </c>
      <c r="G66" s="3"/>
    </row>
    <row r="67" spans="1:7" ht="20.100000000000001" customHeight="1" x14ac:dyDescent="0.25">
      <c r="A67" s="8" t="s">
        <v>3</v>
      </c>
      <c r="B67" s="3" t="s">
        <v>45</v>
      </c>
      <c r="C67" s="2">
        <v>2023</v>
      </c>
      <c r="D67" s="5">
        <v>48</v>
      </c>
      <c r="E67" s="3"/>
      <c r="F67" s="5">
        <f t="shared" ref="F67:F68" si="19">D67*E67</f>
        <v>0</v>
      </c>
      <c r="G67" s="3"/>
    </row>
    <row r="68" spans="1:7" ht="20.100000000000001" customHeight="1" x14ac:dyDescent="0.25">
      <c r="A68" s="8" t="s">
        <v>3</v>
      </c>
      <c r="B68" s="3" t="s">
        <v>115</v>
      </c>
      <c r="C68" s="2">
        <v>2023</v>
      </c>
      <c r="D68" s="5">
        <v>53</v>
      </c>
      <c r="E68" s="3"/>
      <c r="F68" s="5">
        <f t="shared" si="19"/>
        <v>0</v>
      </c>
      <c r="G68" s="3"/>
    </row>
    <row r="69" spans="1:7" ht="20.100000000000001" customHeight="1" x14ac:dyDescent="0.25">
      <c r="A69" s="8" t="s">
        <v>3</v>
      </c>
      <c r="B69" s="3" t="s">
        <v>35</v>
      </c>
      <c r="C69" s="2">
        <v>2022</v>
      </c>
      <c r="D69" s="5">
        <v>60</v>
      </c>
      <c r="E69" s="3"/>
      <c r="F69" s="5">
        <f t="shared" si="5"/>
        <v>0</v>
      </c>
      <c r="G69" s="3"/>
    </row>
    <row r="70" spans="1:7" ht="20.100000000000001" customHeight="1" x14ac:dyDescent="0.25">
      <c r="A70" s="8" t="s">
        <v>3</v>
      </c>
      <c r="B70" s="3" t="s">
        <v>44</v>
      </c>
      <c r="C70" s="2">
        <v>2023</v>
      </c>
      <c r="D70" s="5">
        <v>82</v>
      </c>
      <c r="E70" s="3"/>
      <c r="F70" s="5">
        <f t="shared" si="5"/>
        <v>0</v>
      </c>
      <c r="G70" s="3"/>
    </row>
    <row r="71" spans="1:7" ht="20.100000000000001" customHeight="1" x14ac:dyDescent="0.25">
      <c r="A71" s="8" t="s">
        <v>3</v>
      </c>
      <c r="B71" s="3" t="s">
        <v>36</v>
      </c>
      <c r="C71" s="2">
        <v>2023</v>
      </c>
      <c r="D71" s="5">
        <v>92</v>
      </c>
      <c r="E71" s="3"/>
      <c r="F71" s="5">
        <f t="shared" si="5"/>
        <v>0</v>
      </c>
      <c r="G71" s="3" t="s">
        <v>46</v>
      </c>
    </row>
    <row r="72" spans="1:7" ht="20.100000000000001" customHeight="1" x14ac:dyDescent="0.25">
      <c r="A72" s="8" t="s">
        <v>3</v>
      </c>
      <c r="B72" s="3" t="s">
        <v>98</v>
      </c>
      <c r="C72" s="2">
        <v>2023</v>
      </c>
      <c r="D72" s="5">
        <v>101</v>
      </c>
      <c r="E72" s="3"/>
      <c r="F72" s="5">
        <f t="shared" si="5"/>
        <v>0</v>
      </c>
      <c r="G72" s="3"/>
    </row>
    <row r="73" spans="1:7" ht="20.100000000000001" customHeight="1" x14ac:dyDescent="0.25">
      <c r="A73" s="8" t="s">
        <v>3</v>
      </c>
      <c r="B73" s="3" t="s">
        <v>37</v>
      </c>
      <c r="C73" s="2">
        <v>2023</v>
      </c>
      <c r="D73" s="5">
        <v>107</v>
      </c>
      <c r="E73" s="3"/>
      <c r="F73" s="5">
        <f t="shared" si="5"/>
        <v>0</v>
      </c>
      <c r="G73" s="3" t="s">
        <v>46</v>
      </c>
    </row>
    <row r="74" spans="1:7" ht="20.100000000000001" customHeight="1" x14ac:dyDescent="0.25">
      <c r="A74" s="8" t="s">
        <v>3</v>
      </c>
      <c r="B74" s="3" t="s">
        <v>86</v>
      </c>
      <c r="C74" s="2">
        <v>2023</v>
      </c>
      <c r="D74" s="5">
        <v>86</v>
      </c>
      <c r="E74" s="3"/>
      <c r="F74" s="5">
        <f t="shared" si="5"/>
        <v>0</v>
      </c>
      <c r="G74" s="3"/>
    </row>
    <row r="75" spans="1:7" ht="20.100000000000001" customHeight="1" x14ac:dyDescent="0.25">
      <c r="A75" s="8" t="s">
        <v>3</v>
      </c>
      <c r="B75" s="3" t="s">
        <v>38</v>
      </c>
      <c r="C75" s="2">
        <v>2022</v>
      </c>
      <c r="D75" s="5">
        <v>86</v>
      </c>
      <c r="E75" s="3"/>
      <c r="F75" s="5">
        <f t="shared" si="5"/>
        <v>0</v>
      </c>
      <c r="G75" s="3" t="s">
        <v>46</v>
      </c>
    </row>
    <row r="76" spans="1:7" ht="20.100000000000001" customHeight="1" x14ac:dyDescent="0.25">
      <c r="A76" s="8" t="s">
        <v>3</v>
      </c>
      <c r="B76" s="3" t="s">
        <v>39</v>
      </c>
      <c r="C76" s="2">
        <v>2022</v>
      </c>
      <c r="D76" s="5">
        <v>86</v>
      </c>
      <c r="E76" s="3"/>
      <c r="F76" s="5">
        <f t="shared" si="5"/>
        <v>0</v>
      </c>
      <c r="G76" s="3"/>
    </row>
    <row r="77" spans="1:7" ht="20.100000000000001" customHeight="1" x14ac:dyDescent="0.25">
      <c r="A77" s="8" t="s">
        <v>3</v>
      </c>
      <c r="B77" s="3" t="s">
        <v>87</v>
      </c>
      <c r="C77" s="2">
        <v>2022</v>
      </c>
      <c r="D77" s="5">
        <v>92</v>
      </c>
      <c r="E77" s="3"/>
      <c r="F77" s="5">
        <f t="shared" si="5"/>
        <v>0</v>
      </c>
      <c r="G77" s="3" t="s">
        <v>46</v>
      </c>
    </row>
    <row r="78" spans="1:7" ht="20.100000000000001" customHeight="1" x14ac:dyDescent="0.25">
      <c r="A78" s="8" t="s">
        <v>3</v>
      </c>
      <c r="B78" s="3" t="s">
        <v>84</v>
      </c>
      <c r="C78" s="2">
        <v>2023</v>
      </c>
      <c r="D78" s="5">
        <v>120</v>
      </c>
      <c r="E78" s="3"/>
      <c r="F78" s="5">
        <f t="shared" si="5"/>
        <v>0</v>
      </c>
      <c r="G78" s="3" t="s">
        <v>46</v>
      </c>
    </row>
    <row r="79" spans="1:7" ht="18.75" customHeight="1" x14ac:dyDescent="0.25">
      <c r="A79" s="8" t="s">
        <v>3</v>
      </c>
      <c r="B79" s="3" t="s">
        <v>40</v>
      </c>
      <c r="C79" s="2">
        <v>2022</v>
      </c>
      <c r="D79" s="5">
        <v>120</v>
      </c>
      <c r="E79" s="3"/>
      <c r="F79" s="5">
        <f t="shared" si="5"/>
        <v>0</v>
      </c>
      <c r="G79" s="3" t="s">
        <v>46</v>
      </c>
    </row>
    <row r="80" spans="1:7" ht="18.75" customHeight="1" x14ac:dyDescent="0.25">
      <c r="A80" s="8" t="s">
        <v>3</v>
      </c>
      <c r="B80" s="48" t="s">
        <v>85</v>
      </c>
      <c r="C80" s="2">
        <v>2022</v>
      </c>
      <c r="D80" s="5">
        <v>150</v>
      </c>
      <c r="E80" s="3"/>
      <c r="F80" s="5">
        <f t="shared" si="5"/>
        <v>0</v>
      </c>
      <c r="G80" s="3" t="s">
        <v>80</v>
      </c>
    </row>
    <row r="81" spans="1:8" ht="20.100000000000001" customHeight="1" x14ac:dyDescent="0.25">
      <c r="A81" s="8" t="s">
        <v>3</v>
      </c>
      <c r="B81" s="32" t="s">
        <v>50</v>
      </c>
      <c r="C81" s="26"/>
      <c r="D81" s="27"/>
      <c r="E81" s="25"/>
      <c r="F81" s="27"/>
      <c r="G81" s="25"/>
      <c r="H81" s="13"/>
    </row>
    <row r="82" spans="1:8" ht="20.100000000000001" customHeight="1" x14ac:dyDescent="0.25">
      <c r="A82" s="8" t="s">
        <v>3</v>
      </c>
      <c r="B82" s="3" t="s">
        <v>25</v>
      </c>
      <c r="C82" s="2">
        <v>2022</v>
      </c>
      <c r="D82" s="5">
        <v>251</v>
      </c>
      <c r="E82" s="3"/>
      <c r="F82" s="5">
        <f t="shared" ref="F82" si="20">D82*E82</f>
        <v>0</v>
      </c>
      <c r="G82" s="3" t="s">
        <v>46</v>
      </c>
      <c r="H82" s="11"/>
    </row>
    <row r="83" spans="1:8" ht="20.100000000000001" customHeight="1" x14ac:dyDescent="0.25">
      <c r="A83" s="8" t="s">
        <v>3</v>
      </c>
      <c r="B83" s="3" t="s">
        <v>24</v>
      </c>
      <c r="C83" s="2">
        <v>2022</v>
      </c>
      <c r="D83" s="5">
        <v>502</v>
      </c>
      <c r="E83" s="3"/>
      <c r="F83" s="5">
        <f t="shared" si="5"/>
        <v>0</v>
      </c>
      <c r="G83" s="3" t="s">
        <v>46</v>
      </c>
      <c r="H83" s="11"/>
    </row>
    <row r="84" spans="1:8" ht="20.100000000000001" customHeight="1" x14ac:dyDescent="0.25">
      <c r="A84" s="8" t="s">
        <v>3</v>
      </c>
      <c r="B84" s="3" t="s">
        <v>26</v>
      </c>
      <c r="C84" s="2">
        <v>2021</v>
      </c>
      <c r="D84" s="5">
        <v>502</v>
      </c>
      <c r="E84" s="3"/>
      <c r="F84" s="5">
        <f t="shared" ref="F84:F85" si="21">D84*E84</f>
        <v>0</v>
      </c>
      <c r="G84" s="3" t="s">
        <v>46</v>
      </c>
      <c r="H84" s="11"/>
    </row>
    <row r="85" spans="1:8" ht="20.100000000000001" customHeight="1" x14ac:dyDescent="0.25">
      <c r="A85" s="8" t="s">
        <v>3</v>
      </c>
      <c r="B85" s="3" t="s">
        <v>41</v>
      </c>
      <c r="C85" s="2">
        <v>2022</v>
      </c>
      <c r="D85" s="5">
        <v>654</v>
      </c>
      <c r="E85" s="3"/>
      <c r="F85" s="5">
        <f t="shared" si="21"/>
        <v>0</v>
      </c>
      <c r="G85" s="3" t="s">
        <v>46</v>
      </c>
      <c r="H85" s="11"/>
    </row>
    <row r="86" spans="1:8" ht="20.100000000000001" customHeight="1" x14ac:dyDescent="0.25">
      <c r="A86" s="8" t="s">
        <v>3</v>
      </c>
      <c r="B86" s="3" t="s">
        <v>83</v>
      </c>
      <c r="C86" s="2" t="s">
        <v>77</v>
      </c>
      <c r="D86" s="5">
        <v>921</v>
      </c>
      <c r="E86" s="3"/>
      <c r="F86" s="5">
        <f t="shared" si="5"/>
        <v>0</v>
      </c>
      <c r="G86" s="3" t="s">
        <v>46</v>
      </c>
    </row>
    <row r="87" spans="1:8" ht="20.100000000000001" customHeight="1" x14ac:dyDescent="0.25">
      <c r="C87" s="4"/>
      <c r="D87" s="4"/>
      <c r="E87" s="4"/>
      <c r="F87" s="4"/>
    </row>
    <row r="88" spans="1:8" ht="20.100000000000001" customHeight="1" x14ac:dyDescent="0.25">
      <c r="A88" s="29" t="s">
        <v>6</v>
      </c>
      <c r="B88" s="29" t="s">
        <v>75</v>
      </c>
      <c r="C88" s="26"/>
      <c r="D88" s="27"/>
      <c r="E88" s="25"/>
      <c r="F88" s="27"/>
      <c r="G88" s="25"/>
    </row>
    <row r="89" spans="1:8" ht="20.100000000000001" customHeight="1" x14ac:dyDescent="0.25">
      <c r="A89" s="9" t="s">
        <v>6</v>
      </c>
      <c r="B89" s="3" t="s">
        <v>114</v>
      </c>
      <c r="C89" s="2">
        <v>2017</v>
      </c>
      <c r="D89" s="5">
        <v>34</v>
      </c>
      <c r="E89" s="3"/>
      <c r="F89" s="5">
        <f t="shared" ref="F89" si="22">D89*E89</f>
        <v>0</v>
      </c>
      <c r="G89" s="34"/>
    </row>
    <row r="90" spans="1:8" ht="20.100000000000001" customHeight="1" x14ac:dyDescent="0.25">
      <c r="A90" s="9" t="s">
        <v>6</v>
      </c>
      <c r="B90" s="3" t="s">
        <v>109</v>
      </c>
      <c r="C90" s="2">
        <v>2014</v>
      </c>
      <c r="D90" s="5">
        <v>39</v>
      </c>
      <c r="E90" s="3"/>
      <c r="F90" s="5">
        <f t="shared" ref="F90" si="23">D90*E90</f>
        <v>0</v>
      </c>
      <c r="G90" s="34"/>
    </row>
    <row r="91" spans="1:8" ht="20.100000000000001" customHeight="1" x14ac:dyDescent="0.25">
      <c r="A91" s="9" t="s">
        <v>6</v>
      </c>
      <c r="B91" s="3" t="s">
        <v>73</v>
      </c>
      <c r="C91" s="2">
        <v>2015</v>
      </c>
      <c r="D91" s="5">
        <v>47</v>
      </c>
      <c r="E91" s="3"/>
      <c r="F91" s="35">
        <f t="shared" ref="F91:F96" si="24">D91*E91</f>
        <v>0</v>
      </c>
      <c r="G91" s="3"/>
    </row>
    <row r="92" spans="1:8" ht="20.100000000000001" customHeight="1" x14ac:dyDescent="0.25">
      <c r="A92" s="9" t="s">
        <v>6</v>
      </c>
      <c r="B92" s="3" t="s">
        <v>74</v>
      </c>
      <c r="C92" s="2">
        <v>2017</v>
      </c>
      <c r="D92" s="5">
        <v>52</v>
      </c>
      <c r="E92" s="3"/>
      <c r="F92" s="5">
        <f t="shared" si="24"/>
        <v>0</v>
      </c>
      <c r="G92" s="3"/>
    </row>
    <row r="93" spans="1:8" ht="20.100000000000001" customHeight="1" x14ac:dyDescent="0.25">
      <c r="A93" s="9" t="s">
        <v>6</v>
      </c>
      <c r="B93" s="3" t="s">
        <v>64</v>
      </c>
      <c r="C93" s="2">
        <v>2017</v>
      </c>
      <c r="D93" s="5">
        <v>65</v>
      </c>
      <c r="E93" s="3"/>
      <c r="F93" s="5">
        <f t="shared" si="24"/>
        <v>0</v>
      </c>
      <c r="G93" s="3"/>
    </row>
    <row r="94" spans="1:8" ht="20.100000000000001" customHeight="1" x14ac:dyDescent="0.25">
      <c r="A94" s="9" t="s">
        <v>6</v>
      </c>
      <c r="B94" s="3" t="s">
        <v>101</v>
      </c>
      <c r="C94" s="2">
        <v>2017</v>
      </c>
      <c r="D94" s="5">
        <v>76</v>
      </c>
      <c r="E94" s="3"/>
      <c r="F94" s="5">
        <f t="shared" si="24"/>
        <v>0</v>
      </c>
      <c r="G94" s="3"/>
    </row>
    <row r="95" spans="1:8" ht="20.100000000000001" customHeight="1" x14ac:dyDescent="0.25">
      <c r="A95" s="9" t="s">
        <v>6</v>
      </c>
      <c r="B95" s="3" t="s">
        <v>99</v>
      </c>
      <c r="C95" s="2" t="s">
        <v>100</v>
      </c>
      <c r="D95" s="5">
        <v>132</v>
      </c>
      <c r="E95" s="3"/>
      <c r="F95" s="5">
        <f t="shared" si="24"/>
        <v>0</v>
      </c>
      <c r="G95" s="3"/>
    </row>
    <row r="96" spans="1:8" ht="20.100000000000001" customHeight="1" x14ac:dyDescent="0.25">
      <c r="A96" s="9" t="s">
        <v>6</v>
      </c>
      <c r="B96" s="3" t="s">
        <v>20</v>
      </c>
      <c r="C96" s="2">
        <v>2013</v>
      </c>
      <c r="D96" s="5">
        <v>235</v>
      </c>
      <c r="E96" s="3"/>
      <c r="F96" s="5">
        <f t="shared" si="24"/>
        <v>0</v>
      </c>
      <c r="G96" s="3" t="s">
        <v>46</v>
      </c>
    </row>
    <row r="97" spans="1:7" ht="20.100000000000001" customHeight="1" x14ac:dyDescent="0.25">
      <c r="A97" s="9" t="s">
        <v>6</v>
      </c>
      <c r="B97" s="3" t="s">
        <v>21</v>
      </c>
      <c r="C97" s="2">
        <v>2011</v>
      </c>
      <c r="D97" s="5">
        <v>235</v>
      </c>
      <c r="E97" s="3"/>
      <c r="F97" s="5">
        <f t="shared" ref="F97:F99" si="25">D97*E97</f>
        <v>0</v>
      </c>
      <c r="G97" s="3" t="s">
        <v>46</v>
      </c>
    </row>
    <row r="98" spans="1:7" ht="20.100000000000001" customHeight="1" x14ac:dyDescent="0.25">
      <c r="A98" s="9" t="s">
        <v>6</v>
      </c>
      <c r="B98" s="3" t="s">
        <v>72</v>
      </c>
      <c r="C98" s="2">
        <v>2017</v>
      </c>
      <c r="D98" s="5">
        <v>307</v>
      </c>
      <c r="E98" s="3"/>
      <c r="F98" s="5">
        <f t="shared" si="25"/>
        <v>0</v>
      </c>
      <c r="G98" s="3" t="s">
        <v>46</v>
      </c>
    </row>
    <row r="99" spans="1:7" ht="20.100000000000001" customHeight="1" x14ac:dyDescent="0.25">
      <c r="A99" s="9" t="s">
        <v>6</v>
      </c>
      <c r="B99" s="3" t="s">
        <v>79</v>
      </c>
      <c r="C99" s="2">
        <v>2017</v>
      </c>
      <c r="D99" s="5">
        <v>307</v>
      </c>
      <c r="E99" s="3"/>
      <c r="F99" s="5">
        <f t="shared" si="25"/>
        <v>0</v>
      </c>
      <c r="G99" s="3" t="s">
        <v>46</v>
      </c>
    </row>
    <row r="100" spans="1:7" ht="20.100000000000001" customHeight="1" x14ac:dyDescent="0.25">
      <c r="A100" s="24"/>
      <c r="D100" s="43" t="s">
        <v>5</v>
      </c>
      <c r="E100" s="49">
        <f>SUM(E7:E98)</f>
        <v>0</v>
      </c>
      <c r="F100" s="44">
        <f>SUM(F7:F98)</f>
        <v>0</v>
      </c>
      <c r="G100" s="12"/>
    </row>
    <row r="101" spans="1:7" ht="20.100000000000001" customHeight="1" x14ac:dyDescent="0.25">
      <c r="A101" s="24"/>
      <c r="D101" s="43" t="s">
        <v>106</v>
      </c>
      <c r="E101" s="49"/>
      <c r="F101" s="42">
        <f>F100*10%</f>
        <v>0</v>
      </c>
      <c r="G101" s="12"/>
    </row>
    <row r="102" spans="1:7" ht="20.100000000000001" customHeight="1" x14ac:dyDescent="0.25">
      <c r="A102" s="22"/>
      <c r="B102" s="22"/>
      <c r="C102" s="22"/>
      <c r="D102" s="43" t="s">
        <v>104</v>
      </c>
      <c r="E102" s="40"/>
      <c r="F102" s="44">
        <f>F100*4%</f>
        <v>0</v>
      </c>
      <c r="G102" s="12"/>
    </row>
    <row r="103" spans="1:7" ht="20.100000000000001" customHeight="1" x14ac:dyDescent="0.25">
      <c r="A103" s="22"/>
      <c r="B103" s="22"/>
      <c r="C103" s="22"/>
      <c r="D103" s="43" t="s">
        <v>103</v>
      </c>
      <c r="E103" s="40"/>
      <c r="F103" s="44">
        <f>IF(E100=0,0,IF(E100&lt;=6,I5,IF(E100&lt;=12,I7,IF(E100&lt;=18,I8,IF(E100&lt;=24,I9,IF(E100&lt;=30,I11,IF(E100&lt;=36,I13,IF(E100&lt;=42,I14,IF(E100&lt;=48,I15,IF(E100&lt;=54,I16,IF(E100&lt;=60,I17,"ERROR")))))))))))</f>
        <v>0</v>
      </c>
    </row>
    <row r="104" spans="1:7" ht="20.100000000000001" customHeight="1" x14ac:dyDescent="0.25">
      <c r="A104" s="14"/>
      <c r="B104" s="14"/>
      <c r="C104" s="14"/>
      <c r="D104" s="45" t="s">
        <v>16</v>
      </c>
      <c r="E104" s="46"/>
      <c r="F104" s="47">
        <f>SUM(F100:F103)</f>
        <v>0</v>
      </c>
    </row>
    <row r="105" spans="1:7" ht="20.100000000000001" customHeight="1" x14ac:dyDescent="0.25">
      <c r="A105" s="14"/>
      <c r="B105" s="14"/>
      <c r="C105" s="14"/>
    </row>
    <row r="106" spans="1:7" ht="20.100000000000001" customHeight="1" x14ac:dyDescent="0.25">
      <c r="A106" s="14"/>
      <c r="B106" s="14"/>
      <c r="C106" s="14"/>
    </row>
    <row r="107" spans="1:7" ht="20.100000000000001" customHeight="1" x14ac:dyDescent="0.25">
      <c r="A107" s="11"/>
      <c r="B107" s="11"/>
    </row>
    <row r="108" spans="1:7" ht="20.100000000000001" customHeight="1" x14ac:dyDescent="0.25">
      <c r="A108" s="11"/>
      <c r="B108" s="11"/>
    </row>
    <row r="109" spans="1:7" ht="20.100000000000001" customHeight="1" x14ac:dyDescent="0.25">
      <c r="A109" s="11"/>
      <c r="B109" s="11"/>
    </row>
    <row r="125" spans="4:4" s="4" customFormat="1" ht="20.100000000000001" customHeight="1" x14ac:dyDescent="0.25">
      <c r="D125" s="10"/>
    </row>
    <row r="126" spans="4:4" s="4" customFormat="1" ht="20.100000000000001" customHeight="1" x14ac:dyDescent="0.25">
      <c r="D126" s="10"/>
    </row>
    <row r="127" spans="4:4" s="4" customFormat="1" ht="20.100000000000001" customHeight="1" x14ac:dyDescent="0.25">
      <c r="D127" s="10"/>
    </row>
    <row r="128" spans="4:4" s="4" customFormat="1" ht="20.100000000000001" customHeight="1" x14ac:dyDescent="0.25">
      <c r="D128" s="10"/>
    </row>
    <row r="129" spans="4:4" s="4" customFormat="1" ht="20.100000000000001" customHeight="1" x14ac:dyDescent="0.25">
      <c r="D129" s="10"/>
    </row>
    <row r="130" spans="4:4" s="4" customFormat="1" ht="20.100000000000001" customHeight="1" x14ac:dyDescent="0.25">
      <c r="D130" s="10"/>
    </row>
    <row r="131" spans="4:4" s="4" customFormat="1" ht="20.100000000000001" customHeight="1" x14ac:dyDescent="0.25">
      <c r="D131" s="10"/>
    </row>
    <row r="132" spans="4:4" s="4" customFormat="1" ht="20.100000000000001" customHeight="1" x14ac:dyDescent="0.25">
      <c r="D132" s="10"/>
    </row>
    <row r="133" spans="4:4" s="4" customFormat="1" ht="20.100000000000001" customHeight="1" x14ac:dyDescent="0.25">
      <c r="D133" s="10"/>
    </row>
    <row r="134" spans="4:4" s="4" customFormat="1" ht="20.100000000000001" customHeight="1" x14ac:dyDescent="0.25">
      <c r="D134" s="10"/>
    </row>
    <row r="135" spans="4:4" s="4" customFormat="1" ht="20.100000000000001" customHeight="1" x14ac:dyDescent="0.25">
      <c r="D135" s="10"/>
    </row>
    <row r="136" spans="4:4" s="4" customFormat="1" ht="20.100000000000001" customHeight="1" x14ac:dyDescent="0.25">
      <c r="D136" s="10"/>
    </row>
    <row r="137" spans="4:4" s="4" customFormat="1" ht="20.100000000000001" customHeight="1" x14ac:dyDescent="0.25">
      <c r="D137" s="10"/>
    </row>
    <row r="138" spans="4:4" s="4" customFormat="1" ht="20.100000000000001" customHeight="1" x14ac:dyDescent="0.25">
      <c r="D138" s="10"/>
    </row>
    <row r="139" spans="4:4" s="4" customFormat="1" ht="20.100000000000001" customHeight="1" x14ac:dyDescent="0.25">
      <c r="D139" s="10"/>
    </row>
    <row r="140" spans="4:4" s="4" customFormat="1" ht="20.100000000000001" customHeight="1" x14ac:dyDescent="0.25">
      <c r="D140" s="10"/>
    </row>
    <row r="141" spans="4:4" s="4" customFormat="1" ht="20.100000000000001" customHeight="1" x14ac:dyDescent="0.25">
      <c r="D141" s="10"/>
    </row>
    <row r="142" spans="4:4" s="4" customFormat="1" ht="20.100000000000001" customHeight="1" x14ac:dyDescent="0.25">
      <c r="D142" s="10"/>
    </row>
    <row r="143" spans="4:4" s="4" customFormat="1" ht="20.100000000000001" customHeight="1" x14ac:dyDescent="0.25">
      <c r="D143" s="10"/>
    </row>
    <row r="144" spans="4:4" s="4" customFormat="1" ht="20.100000000000001" customHeight="1" x14ac:dyDescent="0.25">
      <c r="D144" s="10"/>
    </row>
    <row r="145" spans="4:4" s="4" customFormat="1" ht="20.100000000000001" customHeight="1" x14ac:dyDescent="0.25">
      <c r="D145" s="10"/>
    </row>
    <row r="146" spans="4:4" s="4" customFormat="1" ht="20.100000000000001" customHeight="1" x14ac:dyDescent="0.25">
      <c r="D146" s="10"/>
    </row>
    <row r="147" spans="4:4" s="4" customFormat="1" ht="20.100000000000001" customHeight="1" x14ac:dyDescent="0.25">
      <c r="D147" s="10"/>
    </row>
    <row r="148" spans="4:4" s="4" customFormat="1" ht="20.100000000000001" customHeight="1" x14ac:dyDescent="0.25">
      <c r="D148" s="10"/>
    </row>
    <row r="149" spans="4:4" s="4" customFormat="1" ht="20.100000000000001" customHeight="1" x14ac:dyDescent="0.25">
      <c r="D149" s="10"/>
    </row>
    <row r="150" spans="4:4" s="4" customFormat="1" ht="20.100000000000001" customHeight="1" x14ac:dyDescent="0.25">
      <c r="D150" s="10"/>
    </row>
    <row r="151" spans="4:4" s="4" customFormat="1" ht="20.100000000000001" customHeight="1" x14ac:dyDescent="0.25">
      <c r="D151" s="10"/>
    </row>
    <row r="152" spans="4:4" s="4" customFormat="1" ht="20.100000000000001" customHeight="1" x14ac:dyDescent="0.25">
      <c r="D152" s="10"/>
    </row>
    <row r="153" spans="4:4" s="4" customFormat="1" ht="20.100000000000001" customHeight="1" x14ac:dyDescent="0.25">
      <c r="D153" s="10"/>
    </row>
    <row r="154" spans="4:4" s="4" customFormat="1" ht="20.100000000000001" customHeight="1" x14ac:dyDescent="0.25">
      <c r="D154" s="10"/>
    </row>
  </sheetData>
  <mergeCells count="4">
    <mergeCell ref="A2:G2"/>
    <mergeCell ref="A3:G3"/>
    <mergeCell ref="H4:I4"/>
    <mergeCell ref="H41:I4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9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2026 US Price list</vt:lpstr>
      <vt:lpstr>'2026 US Price list'!Impression_des_titres</vt:lpstr>
      <vt:lpstr>'2026 US Price list'!Zone_d_impression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Pierrick PREVOST</dc:creator>
  <cp:lastModifiedBy>Pierrick PREVOST</cp:lastModifiedBy>
  <cp:lastPrinted>2026-02-04T09:15:56Z</cp:lastPrinted>
  <dcterms:created xsi:type="dcterms:W3CDTF">2023-09-18T13:13:31Z</dcterms:created>
  <dcterms:modified xsi:type="dcterms:W3CDTF">2026-08-20T13:15:08Z</dcterms:modified>
</cp:coreProperties>
</file>